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6"/>
  <workbookPr/>
  <mc:AlternateContent xmlns:mc="http://schemas.openxmlformats.org/markup-compatibility/2006">
    <mc:Choice Requires="x15">
      <x15ac:absPath xmlns:x15ac="http://schemas.microsoft.com/office/spreadsheetml/2010/11/ac" url="https://d.docs.live.net/4dca53095bbabdb0/Bestanden/GIS/Low Countries 1350-1795/Low Countries 1350-1795/"/>
    </mc:Choice>
  </mc:AlternateContent>
  <xr:revisionPtr revIDLastSave="1033" documentId="13_ncr:1_{B129AEA6-607F-6C46-84EF-E4287A5C370E}" xr6:coauthVersionLast="47" xr6:coauthVersionMax="47" xr10:uidLastSave="{AFC986A5-CBC1-F84C-B250-F4E9A8B659DA}"/>
  <bookViews>
    <workbookView xWindow="0" yWindow="500" windowWidth="35840" windowHeight="21900" tabRatio="500" xr2:uid="{00000000-000D-0000-FFFF-FFFF00000000}"/>
  </bookViews>
  <sheets>
    <sheet name="Center points" sheetId="2" r:id="rId1"/>
    <sheet name="Polygons" sheetId="1" r:id="rId2"/>
    <sheet name="Landscape" sheetId="8" r:id="rId3"/>
    <sheet name="README" sheetId="7" r:id="rId4"/>
    <sheet name="Bibliography" sheetId="5" r:id="rId5"/>
    <sheet name="Codes regions" sheetId="4" r:id="rId6"/>
    <sheet name="Administrative subdivisions" sheetId="6" r:id="rId7"/>
    <sheet name="ID Reference table" sheetId="3" r:id="rId8"/>
  </sheets>
  <definedNames>
    <definedName name="_xlnm._FilterDatabase" localSheetId="6" hidden="1">'Administrative subdivisions'!$A$1:$K$19</definedName>
    <definedName name="_xlnm._FilterDatabase" localSheetId="4" hidden="1">Bibliography!$A$1:$H$195</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63" i="4" l="1"/>
  <c r="J63" i="4"/>
  <c r="I63" i="4"/>
  <c r="H63" i="4"/>
  <c r="K58" i="4"/>
  <c r="J58" i="4"/>
  <c r="I58" i="4"/>
  <c r="H58" i="4"/>
  <c r="K55" i="4"/>
  <c r="J55" i="4"/>
  <c r="I55" i="4"/>
  <c r="H55" i="4"/>
  <c r="K53" i="4"/>
  <c r="J53" i="4"/>
  <c r="I53" i="4"/>
  <c r="H53" i="4"/>
  <c r="K49" i="4"/>
  <c r="J49" i="4"/>
  <c r="I49" i="4"/>
  <c r="H49" i="4"/>
  <c r="K48" i="4"/>
  <c r="J48" i="4"/>
  <c r="I48" i="4"/>
  <c r="H48" i="4"/>
  <c r="K47" i="4"/>
  <c r="J47" i="4"/>
  <c r="I47" i="4"/>
  <c r="H47" i="4"/>
  <c r="K44" i="4"/>
  <c r="J44" i="4"/>
  <c r="I44" i="4"/>
  <c r="H44" i="4"/>
  <c r="K42" i="4"/>
  <c r="J42" i="4"/>
  <c r="I42" i="4"/>
  <c r="H42" i="4"/>
  <c r="K39" i="4"/>
  <c r="J39" i="4"/>
  <c r="I39" i="4"/>
  <c r="H39" i="4"/>
  <c r="K38" i="4"/>
  <c r="J38" i="4"/>
  <c r="I38" i="4"/>
  <c r="H38" i="4"/>
  <c r="K24" i="4"/>
  <c r="J24" i="4"/>
  <c r="I24" i="4"/>
  <c r="H24" i="4"/>
  <c r="K15" i="4"/>
  <c r="J15" i="4"/>
  <c r="I15" i="4"/>
  <c r="H15" i="4"/>
  <c r="K14" i="4"/>
  <c r="J14" i="4"/>
  <c r="I14" i="4"/>
  <c r="H14" i="4"/>
  <c r="K12" i="4"/>
  <c r="J12" i="4"/>
  <c r="I12" i="4"/>
  <c r="H12" i="4"/>
  <c r="K4" i="4"/>
  <c r="J4" i="4"/>
  <c r="I4" i="4"/>
  <c r="H4" i="4"/>
  <c r="K40" i="4"/>
  <c r="J40" i="4"/>
  <c r="I40" i="4"/>
  <c r="H40" i="4"/>
  <c r="K36" i="4"/>
  <c r="J36" i="4"/>
  <c r="I36" i="4"/>
  <c r="H36" i="4"/>
  <c r="K31" i="4"/>
  <c r="J31" i="4"/>
  <c r="I31" i="4"/>
  <c r="H31" i="4"/>
  <c r="K11" i="4"/>
  <c r="J11" i="4"/>
  <c r="I11" i="4"/>
  <c r="H11" i="4"/>
  <c r="K65" i="4"/>
  <c r="J65" i="4"/>
  <c r="I65" i="4"/>
  <c r="H65" i="4"/>
  <c r="K60" i="4"/>
  <c r="J60" i="4"/>
  <c r="I60" i="4"/>
  <c r="H60" i="4"/>
  <c r="K57" i="4"/>
  <c r="J57" i="4"/>
  <c r="I57" i="4"/>
  <c r="H57" i="4"/>
  <c r="K56" i="4"/>
  <c r="J56" i="4"/>
  <c r="I56" i="4"/>
  <c r="H56" i="4"/>
  <c r="K41" i="4"/>
  <c r="J41" i="4"/>
  <c r="I41" i="4"/>
  <c r="H41" i="4"/>
  <c r="K29" i="4"/>
  <c r="J29" i="4"/>
  <c r="I29" i="4"/>
  <c r="H29" i="4"/>
  <c r="K5" i="4"/>
  <c r="J5" i="4"/>
  <c r="I5" i="4"/>
  <c r="H5" i="4"/>
  <c r="K68" i="4"/>
  <c r="J68" i="4"/>
  <c r="I68" i="4"/>
  <c r="H68" i="4"/>
  <c r="K18" i="4"/>
  <c r="J18" i="4"/>
  <c r="I18" i="4"/>
  <c r="H18" i="4"/>
  <c r="K7" i="4"/>
  <c r="J7" i="4"/>
  <c r="I7" i="4"/>
  <c r="H7" i="4"/>
  <c r="K43" i="4"/>
  <c r="J43" i="4"/>
  <c r="I43" i="4"/>
  <c r="H43" i="4"/>
  <c r="K19" i="4"/>
  <c r="J19" i="4"/>
  <c r="I19" i="4"/>
  <c r="H19" i="4"/>
  <c r="K8" i="4"/>
  <c r="J8" i="4"/>
  <c r="I8" i="4"/>
  <c r="H8" i="4"/>
  <c r="K62" i="4"/>
  <c r="J62" i="4"/>
  <c r="I62" i="4"/>
  <c r="H62" i="4"/>
  <c r="K35" i="4"/>
  <c r="J35" i="4"/>
  <c r="I35" i="4"/>
  <c r="H35" i="4"/>
  <c r="K69" i="4"/>
  <c r="J69" i="4"/>
  <c r="I69" i="4"/>
  <c r="H69" i="4"/>
  <c r="K54" i="4"/>
  <c r="J54" i="4"/>
  <c r="I54" i="4"/>
  <c r="H54" i="4"/>
  <c r="K52" i="4"/>
  <c r="J52" i="4"/>
  <c r="I52" i="4"/>
  <c r="H52" i="4"/>
  <c r="K45" i="4"/>
  <c r="J45" i="4"/>
  <c r="I45" i="4"/>
  <c r="H45" i="4"/>
  <c r="K22" i="4"/>
  <c r="J22" i="4"/>
  <c r="I22" i="4"/>
  <c r="H22" i="4"/>
  <c r="K17" i="4"/>
  <c r="J17" i="4"/>
  <c r="I17" i="4"/>
  <c r="H17" i="4"/>
  <c r="K6" i="4"/>
  <c r="J6" i="4"/>
  <c r="I6" i="4"/>
  <c r="H6" i="4"/>
  <c r="K59" i="4"/>
  <c r="J59" i="4"/>
  <c r="I59" i="4"/>
  <c r="H59" i="4"/>
  <c r="K34" i="4"/>
  <c r="J34" i="4"/>
  <c r="I34" i="4"/>
  <c r="H34" i="4"/>
  <c r="K51" i="4"/>
  <c r="J51" i="4"/>
  <c r="I51" i="4"/>
  <c r="H51" i="4"/>
  <c r="K32" i="4"/>
  <c r="J32" i="4"/>
  <c r="I32" i="4"/>
  <c r="H32" i="4"/>
  <c r="K13" i="4"/>
  <c r="J13" i="4"/>
  <c r="I13" i="4"/>
  <c r="H13" i="4"/>
  <c r="K9" i="4"/>
  <c r="J9" i="4"/>
  <c r="I9" i="4"/>
  <c r="H9" i="4"/>
  <c r="K20" i="4"/>
  <c r="J20" i="4"/>
  <c r="I20" i="4"/>
  <c r="H20" i="4"/>
  <c r="K66" i="4"/>
  <c r="J66" i="4"/>
  <c r="I66" i="4"/>
  <c r="H66" i="4"/>
  <c r="K26" i="4"/>
  <c r="J26" i="4"/>
  <c r="I26" i="4"/>
  <c r="H26" i="4"/>
  <c r="K16" i="4"/>
  <c r="J16" i="4"/>
  <c r="I16" i="4"/>
  <c r="H16" i="4"/>
  <c r="K67" i="4"/>
  <c r="J67" i="4"/>
  <c r="I67" i="4"/>
  <c r="H67" i="4"/>
  <c r="K50" i="4"/>
  <c r="J50" i="4"/>
  <c r="I50" i="4"/>
  <c r="H50" i="4"/>
  <c r="K46" i="4"/>
  <c r="J46" i="4"/>
  <c r="I46" i="4"/>
  <c r="H46" i="4"/>
  <c r="K21" i="4"/>
  <c r="J21" i="4"/>
  <c r="I21" i="4"/>
  <c r="H21" i="4"/>
  <c r="K61" i="4"/>
  <c r="J61" i="4"/>
  <c r="I61" i="4"/>
  <c r="H61" i="4"/>
  <c r="K25" i="4"/>
  <c r="J25" i="4"/>
  <c r="I25" i="4"/>
  <c r="H25" i="4"/>
  <c r="K64" i="4"/>
  <c r="J64" i="4"/>
  <c r="I64" i="4"/>
  <c r="H64" i="4"/>
  <c r="K2" i="4"/>
  <c r="J2" i="4"/>
  <c r="I2" i="4"/>
  <c r="H2" i="4"/>
  <c r="K27" i="4"/>
  <c r="J27" i="4"/>
  <c r="I27" i="4"/>
  <c r="H27" i="4"/>
  <c r="K28" i="4"/>
  <c r="J28" i="4"/>
  <c r="I28" i="4"/>
  <c r="H28" i="4"/>
  <c r="K33" i="4"/>
  <c r="J33" i="4"/>
  <c r="I33" i="4"/>
  <c r="H33" i="4"/>
  <c r="K3" i="4"/>
  <c r="J3" i="4"/>
  <c r="I3" i="4"/>
  <c r="H3" i="4"/>
  <c r="K30" i="4"/>
  <c r="J30" i="4"/>
  <c r="I30" i="4"/>
  <c r="H30" i="4"/>
  <c r="K10" i="4"/>
  <c r="J10" i="4"/>
  <c r="I10" i="4"/>
  <c r="H10" i="4"/>
  <c r="K23" i="4"/>
  <c r="J23" i="4"/>
  <c r="I23" i="4"/>
  <c r="H23" i="4"/>
  <c r="H37" i="4"/>
  <c r="J37" i="4"/>
  <c r="I37" i="4"/>
  <c r="K37" i="4"/>
  <c r="I70" i="4" l="1"/>
  <c r="J70" i="4" s="1"/>
  <c r="K70" i="4" s="1"/>
</calcChain>
</file>

<file path=xl/sharedStrings.xml><?xml version="1.0" encoding="utf-8"?>
<sst xmlns="http://schemas.openxmlformats.org/spreadsheetml/2006/main" count="1883" uniqueCount="1057">
  <si>
    <t>Polygons</t>
  </si>
  <si>
    <t>Variable</t>
  </si>
  <si>
    <t>Type variable</t>
  </si>
  <si>
    <t>Length-decimal</t>
  </si>
  <si>
    <t>Length</t>
  </si>
  <si>
    <t>Description</t>
  </si>
  <si>
    <t>NAME</t>
  </si>
  <si>
    <t>String</t>
  </si>
  <si>
    <t>Name extension</t>
  </si>
  <si>
    <t>Example</t>
  </si>
  <si>
    <t>Parish St Peter</t>
  </si>
  <si>
    <t>SHORT-ID</t>
  </si>
  <si>
    <t>PARISH-ID</t>
  </si>
  <si>
    <t>GeoNames</t>
  </si>
  <si>
    <t>Wikipedia</t>
  </si>
  <si>
    <t>fr:Hagen (Moselle)</t>
  </si>
  <si>
    <t>DBPedia</t>
  </si>
  <si>
    <t>LuxCom</t>
  </si>
  <si>
    <t>INSEE</t>
  </si>
  <si>
    <t>Numerical code for French municipalities</t>
  </si>
  <si>
    <t>ParNUM</t>
  </si>
  <si>
    <t>Acode</t>
  </si>
  <si>
    <t>NIS_CODE</t>
  </si>
  <si>
    <t>CBS</t>
  </si>
  <si>
    <t>AGS</t>
  </si>
  <si>
    <t>Amtlicher Gemeindeschlüssel (for German municipalities)</t>
  </si>
  <si>
    <t>Par1851#</t>
  </si>
  <si>
    <t>LANDSCAPE</t>
  </si>
  <si>
    <t>REMARKS</t>
  </si>
  <si>
    <t>General remarks regarding the shape or construction of the polygon</t>
  </si>
  <si>
    <t>KM2</t>
  </si>
  <si>
    <t>Date</t>
  </si>
  <si>
    <t>Decimal</t>
  </si>
  <si>
    <t>Size of the area in km2</t>
  </si>
  <si>
    <t>Name, normalised to modern spelling, in modern language variant</t>
  </si>
  <si>
    <t>URBAN</t>
  </si>
  <si>
    <t>ADM0</t>
  </si>
  <si>
    <t>ADM1</t>
  </si>
  <si>
    <t>ADM2</t>
  </si>
  <si>
    <t>ADM3</t>
  </si>
  <si>
    <t>ADM4</t>
  </si>
  <si>
    <t>ADM5</t>
  </si>
  <si>
    <t>ADM6</t>
  </si>
  <si>
    <t>ADM7</t>
  </si>
  <si>
    <t>SOURCE</t>
  </si>
  <si>
    <t>ADM8</t>
  </si>
  <si>
    <t>ADM9</t>
  </si>
  <si>
    <t>BU</t>
  </si>
  <si>
    <t>CU</t>
  </si>
  <si>
    <t>FR</t>
  </si>
  <si>
    <t>GE</t>
  </si>
  <si>
    <t>GR</t>
  </si>
  <si>
    <t>HO</t>
  </si>
  <si>
    <t>CL</t>
  </si>
  <si>
    <t>EF</t>
  </si>
  <si>
    <t>UT</t>
  </si>
  <si>
    <t>VI</t>
  </si>
  <si>
    <t>ZE</t>
  </si>
  <si>
    <t>TH</t>
  </si>
  <si>
    <t>HR</t>
  </si>
  <si>
    <t>AR</t>
  </si>
  <si>
    <t>BR</t>
  </si>
  <si>
    <t>TO</t>
  </si>
  <si>
    <t>HA</t>
  </si>
  <si>
    <t>HT</t>
  </si>
  <si>
    <t>CA</t>
  </si>
  <si>
    <t>DA</t>
  </si>
  <si>
    <t>LU</t>
  </si>
  <si>
    <t>LG</t>
  </si>
  <si>
    <t>LM</t>
  </si>
  <si>
    <t>BL</t>
  </si>
  <si>
    <t>ME</t>
  </si>
  <si>
    <t>NA</t>
  </si>
  <si>
    <t>AM</t>
  </si>
  <si>
    <t>PO</t>
  </si>
  <si>
    <t>EU</t>
  </si>
  <si>
    <t>VE</t>
  </si>
  <si>
    <t>ST</t>
  </si>
  <si>
    <t>TR</t>
  </si>
  <si>
    <t>VA</t>
  </si>
  <si>
    <t>FL</t>
  </si>
  <si>
    <t>XX</t>
  </si>
  <si>
    <t>EN</t>
  </si>
  <si>
    <t>Buren</t>
  </si>
  <si>
    <t>Culemborg</t>
  </si>
  <si>
    <t>Friesland</t>
  </si>
  <si>
    <t>FS</t>
  </si>
  <si>
    <t>BG</t>
  </si>
  <si>
    <t>Gelre</t>
  </si>
  <si>
    <t>Groningen</t>
  </si>
  <si>
    <t>Gulik</t>
  </si>
  <si>
    <t>Holland</t>
  </si>
  <si>
    <t>Kleef</t>
  </si>
  <si>
    <t>Münster</t>
  </si>
  <si>
    <t>Oost-Friesland</t>
  </si>
  <si>
    <t>Utrecht</t>
  </si>
  <si>
    <t>Vianen</t>
  </si>
  <si>
    <t>Zeeland</t>
  </si>
  <si>
    <t>Horn</t>
  </si>
  <si>
    <t>Thorn</t>
  </si>
  <si>
    <t>Artesië</t>
  </si>
  <si>
    <t>Bonen</t>
  </si>
  <si>
    <t>Brabant</t>
  </si>
  <si>
    <t>Doornik</t>
  </si>
  <si>
    <t>Henegouwen</t>
  </si>
  <si>
    <t>Hertogenrade</t>
  </si>
  <si>
    <t>Kamerijk</t>
  </si>
  <si>
    <t>Dalhem</t>
  </si>
  <si>
    <t>Limburg</t>
  </si>
  <si>
    <t>Luik</t>
  </si>
  <si>
    <t>Bouillon</t>
  </si>
  <si>
    <t>Luxemburg</t>
  </si>
  <si>
    <t>Mechelen</t>
  </si>
  <si>
    <t>Code</t>
  </si>
  <si>
    <t>JU</t>
  </si>
  <si>
    <t>MU</t>
  </si>
  <si>
    <t>Namen</t>
  </si>
  <si>
    <t>Amiëns</t>
  </si>
  <si>
    <t>Eu</t>
  </si>
  <si>
    <t>Ponteland</t>
  </si>
  <si>
    <t>Vermandland</t>
  </si>
  <si>
    <t>Terwaan</t>
  </si>
  <si>
    <t>Valkenburg</t>
  </si>
  <si>
    <t>Vlaanderen</t>
  </si>
  <si>
    <t>Engeland</t>
  </si>
  <si>
    <t>Frankrijk</t>
  </si>
  <si>
    <t>Guelders</t>
  </si>
  <si>
    <t>Jülich</t>
  </si>
  <si>
    <t>Cleves</t>
  </si>
  <si>
    <t>Artois</t>
  </si>
  <si>
    <t>Boulogne</t>
  </si>
  <si>
    <t>Tournai</t>
  </si>
  <si>
    <t>Hainaut</t>
  </si>
  <si>
    <t>Cambrai</t>
  </si>
  <si>
    <t>Liège</t>
  </si>
  <si>
    <t>Luxembourg</t>
  </si>
  <si>
    <t>Namur</t>
  </si>
  <si>
    <t>Amiens</t>
  </si>
  <si>
    <t>Ponthieu</t>
  </si>
  <si>
    <t>Vermandois</t>
  </si>
  <si>
    <t>Flanders</t>
  </si>
  <si>
    <t>England</t>
  </si>
  <si>
    <t>France</t>
  </si>
  <si>
    <t>RGB</t>
  </si>
  <si>
    <t>E31A1C</t>
  </si>
  <si>
    <t>FF7F00</t>
  </si>
  <si>
    <t>FB9A99</t>
  </si>
  <si>
    <t>C67BA3</t>
  </si>
  <si>
    <t>94D4A4</t>
  </si>
  <si>
    <t>18608F</t>
  </si>
  <si>
    <t>70BDEA</t>
  </si>
  <si>
    <t>EAF79F</t>
  </si>
  <si>
    <t>33A06F</t>
  </si>
  <si>
    <t>FC8340</t>
  </si>
  <si>
    <t>E31A31</t>
  </si>
  <si>
    <t>E31A4C</t>
  </si>
  <si>
    <t>05A50F</t>
  </si>
  <si>
    <t>56ED81</t>
  </si>
  <si>
    <t>1F78B4</t>
  </si>
  <si>
    <t>EE3089</t>
  </si>
  <si>
    <t>E3DF55</t>
  </si>
  <si>
    <t>E5D64A</t>
  </si>
  <si>
    <t>28D4A1</t>
  </si>
  <si>
    <t>AFEFCD</t>
  </si>
  <si>
    <t>F9BABD</t>
  </si>
  <si>
    <t>09639F</t>
  </si>
  <si>
    <t>33A02C</t>
  </si>
  <si>
    <t>4A5690</t>
  </si>
  <si>
    <t>95245E</t>
  </si>
  <si>
    <t>C87F00</t>
  </si>
  <si>
    <t>7FD9EB</t>
  </si>
  <si>
    <t>A6CEE3</t>
  </si>
  <si>
    <t>AAAAAA</t>
  </si>
  <si>
    <t>DDDDDD</t>
  </si>
  <si>
    <t>5EA3BE</t>
  </si>
  <si>
    <t>034A78</t>
  </si>
  <si>
    <t>AR;PO</t>
  </si>
  <si>
    <t>HRR</t>
  </si>
  <si>
    <t>Leiden</t>
  </si>
  <si>
    <t>Leyden;Lugdunum Batavorum</t>
  </si>
  <si>
    <t>TYPE</t>
  </si>
  <si>
    <t>Full Title</t>
  </si>
  <si>
    <t>Dutch</t>
  </si>
  <si>
    <t>English</t>
  </si>
  <si>
    <t>Sources for the polygon, separated by semi-solon (Author-date format, further defined in bibliography)</t>
  </si>
  <si>
    <t>Name alternatives, separated by semi-colon</t>
  </si>
  <si>
    <t>QUALITY</t>
  </si>
  <si>
    <t>PRECISION</t>
  </si>
  <si>
    <t>General remarks regarding the location of the centre point</t>
  </si>
  <si>
    <t>Sources for the centre point, separated by semi-solon (Author-date format, further defined in bibliography)</t>
  </si>
  <si>
    <t>Alphanumerical identifier</t>
  </si>
  <si>
    <t>insee</t>
  </si>
  <si>
    <t>Start date (year) for the polygon. PLEASE NOTE: This is not an exact start date for the boundary. The date is used to handle and disambiguate multiple instances of a boundary polygon of a locality through time.</t>
  </si>
  <si>
    <t>End date (year) for the polygon. PLEASE NOTE: This is not an exact end date for the boundary. The date is used to handle and disambiguate multiple instances of a boundary polygon of a locality through time.</t>
  </si>
  <si>
    <t>Start date (year) for the centre point. PLEASE NOTE: This is not an exact start date for the locality. The date is used to handle and disambiguate multiple instances of a centre point of a locality through time.</t>
  </si>
  <si>
    <t>End date (year) for the centre point. PLEASE NOTE: This is not an exact end date for the locality. The date is used to handle and disambiguate multiple instances of a centre point of a locality through time.</t>
  </si>
  <si>
    <t>ELSE '#AAAAAA'</t>
  </si>
  <si>
    <t>East Frisia</t>
  </si>
  <si>
    <t>Frisia</t>
  </si>
  <si>
    <r>
      <t xml:space="preserve">Centre points for localities (agglomeration of buildings where people live and work): </t>
    </r>
    <r>
      <rPr>
        <sz val="11"/>
        <color theme="1"/>
        <rFont val="Calibri"/>
        <family val="2"/>
      </rPr>
      <t>neighbourhood, hamlet, village, town, city</t>
    </r>
  </si>
  <si>
    <t>Cuvelier 1912</t>
  </si>
  <si>
    <r>
      <t xml:space="preserve">Cuvelier, J., </t>
    </r>
    <r>
      <rPr>
        <i/>
        <sz val="11"/>
        <color theme="1"/>
        <rFont val="Calibri"/>
        <family val="2"/>
      </rPr>
      <t>Les dénombrements des foyers en Brabant (XIVe-XVIe siècle)</t>
    </r>
    <r>
      <rPr>
        <sz val="11"/>
        <color theme="1"/>
        <rFont val="Calibri"/>
        <family val="2"/>
      </rPr>
      <t xml:space="preserve"> (Brussels 1912)</t>
    </r>
  </si>
  <si>
    <t>Region</t>
  </si>
  <si>
    <t>Quarter</t>
  </si>
  <si>
    <t>Bailiwick</t>
  </si>
  <si>
    <t>Subdivision bailiwick</t>
  </si>
  <si>
    <t>URL</t>
  </si>
  <si>
    <r>
      <t xml:space="preserve">Ferraris, </t>
    </r>
    <r>
      <rPr>
        <i/>
        <sz val="11"/>
        <color theme="1"/>
        <rFont val="Calibri"/>
        <family val="2"/>
      </rPr>
      <t>Kabinetskaart der Oostenrijkse Nederlanden en het Prinsbisdom Luik</t>
    </r>
    <r>
      <rPr>
        <sz val="11"/>
        <color theme="1"/>
        <rFont val="Calibri"/>
        <family val="2"/>
      </rPr>
      <t xml:space="preserve"> (1777).</t>
    </r>
  </si>
  <si>
    <t>https://www.kbr.be/nl/kaart-van-ferraris</t>
  </si>
  <si>
    <t>http://www.hisgis.be</t>
  </si>
  <si>
    <r>
      <t xml:space="preserve">Beekman, A.A., </t>
    </r>
    <r>
      <rPr>
        <i/>
        <sz val="11"/>
        <color theme="1"/>
        <rFont val="Calibri"/>
        <family val="2"/>
      </rPr>
      <t xml:space="preserve">Geschiedkundige atlas van Nederland. De Republiek in 1795 met de heerlijkheden, ambachten, enz. </t>
    </r>
    <r>
      <rPr>
        <sz val="11"/>
        <color theme="1"/>
        <rFont val="Calibri"/>
        <family val="2"/>
      </rPr>
      <t>(Den Haag 1913)</t>
    </r>
  </si>
  <si>
    <r>
      <t xml:space="preserve">Muller Fz., S., and A.A. Beekman, </t>
    </r>
    <r>
      <rPr>
        <i/>
        <sz val="11"/>
        <color theme="1"/>
        <rFont val="Calibri"/>
        <family val="2"/>
      </rPr>
      <t xml:space="preserve">Geschiedkundige atlas van Nederland. De kerkelijke indeeling omstreeks 1550, tevens kloosterkaart </t>
    </r>
    <r>
      <rPr>
        <sz val="11"/>
        <color theme="1"/>
        <rFont val="Calibri"/>
        <family val="2"/>
      </rPr>
      <t>(Den Haag 1921)</t>
    </r>
  </si>
  <si>
    <t>Muller and Beekman 1921</t>
  </si>
  <si>
    <t>Beekman 1913</t>
  </si>
  <si>
    <r>
      <t xml:space="preserve">Vrielinck, S., T. Wiedemann and P. Deboosere, </t>
    </r>
    <r>
      <rPr>
        <i/>
        <sz val="11"/>
        <color theme="1"/>
        <rFont val="Calibri"/>
        <family val="2"/>
      </rPr>
      <t>HISGIS België 1800-2000</t>
    </r>
    <r>
      <rPr>
        <sz val="11"/>
        <color theme="1"/>
        <rFont val="Calibri"/>
        <family val="2"/>
      </rPr>
      <t xml:space="preserve"> (Gent 2009-2013)</t>
    </r>
  </si>
  <si>
    <t>HISGIS-BE</t>
  </si>
  <si>
    <t>http://www.openstreetmap.org</t>
  </si>
  <si>
    <r>
      <t xml:space="preserve">Jacob van Deventer, </t>
    </r>
    <r>
      <rPr>
        <i/>
        <sz val="11"/>
        <color theme="1"/>
        <rFont val="Calibri"/>
        <family val="2"/>
      </rPr>
      <t>Stadsplattegronden Lage Landen</t>
    </r>
    <r>
      <rPr>
        <sz val="11"/>
        <color theme="1"/>
        <rFont val="Calibri"/>
        <family val="2"/>
      </rPr>
      <t xml:space="preserve"> (1558-1575)</t>
    </r>
  </si>
  <si>
    <t>https://www.kbr.be/nl/onderzoeksproject-naar-de-atlas-van-jacob-van-deventer/</t>
  </si>
  <si>
    <t>http://bdh.bne.es/bnesearch/detalle/bdh0000015403</t>
  </si>
  <si>
    <t>http://bdh.bne.es/bnesearch/detalle/bdh0000043514</t>
  </si>
  <si>
    <t>Jacob van Deventer</t>
  </si>
  <si>
    <t>Short Reference</t>
  </si>
  <si>
    <t>TopoTijdReis</t>
  </si>
  <si>
    <r>
      <t xml:space="preserve">Topografisch Bureau and Kadaster Nederland, </t>
    </r>
    <r>
      <rPr>
        <i/>
        <sz val="11"/>
        <color theme="1"/>
        <rFont val="Calibri"/>
        <family val="2"/>
      </rPr>
      <t>Topografische</t>
    </r>
    <r>
      <rPr>
        <sz val="11"/>
        <color theme="1"/>
        <rFont val="Calibri"/>
        <family val="2"/>
      </rPr>
      <t xml:space="preserve"> </t>
    </r>
    <r>
      <rPr>
        <i/>
        <sz val="11"/>
        <color theme="1"/>
        <rFont val="Calibri"/>
        <family val="2"/>
      </rPr>
      <t>Kaarten</t>
    </r>
    <r>
      <rPr>
        <sz val="11"/>
        <color theme="1"/>
        <rFont val="Calibri"/>
        <family val="2"/>
      </rPr>
      <t xml:space="preserve"> (1815-2015)</t>
    </r>
  </si>
  <si>
    <t>http://www.topotijdreis.nl</t>
  </si>
  <si>
    <t>Modern municipality and neighborhood boundaries from OSM</t>
  </si>
  <si>
    <t>OSM</t>
  </si>
  <si>
    <t>Kadaster-BE</t>
  </si>
  <si>
    <t>http://www.cartesius.be</t>
  </si>
  <si>
    <t>Kadaster-NL</t>
  </si>
  <si>
    <t>http://www.gahetna.nl</t>
  </si>
  <si>
    <t>http://www.bhic.nl</t>
  </si>
  <si>
    <t>http://www.archieven.nl</t>
  </si>
  <si>
    <t>Quality of polygon:
0 based primarily on historical reconstructions (contemporary)
1 based primarily on historical reconstructions (non-contemporary)
2 based primarily on modern boundaries
3 estimated using for substantial part geographical or natural features (e.g. roads, rivers)
4 estimated using for substantial part historical boundaries (e.g. cadastral sections)
8 combination of sources, not possible to single out one primary type of source
9 unidentified location</t>
  </si>
  <si>
    <t>Early nineteenth-century cadastral maps Belgium, via Cartesius website or via CadGIS (modern cadastre data)</t>
  </si>
  <si>
    <t>http://www.cadgis.be</t>
  </si>
  <si>
    <r>
      <t xml:space="preserve">Bergmann, A., </t>
    </r>
    <r>
      <rPr>
        <i/>
        <sz val="11"/>
        <color theme="1"/>
        <rFont val="Calibri"/>
        <family val="2"/>
      </rPr>
      <t>Geschiedenis der stad Lier</t>
    </r>
    <r>
      <rPr>
        <sz val="11"/>
        <color theme="1"/>
        <rFont val="Calibri"/>
        <family val="2"/>
      </rPr>
      <t xml:space="preserve"> (Gent 1873)</t>
    </r>
  </si>
  <si>
    <t>Bergmann 1873</t>
  </si>
  <si>
    <t>Hackeng 2006</t>
  </si>
  <si>
    <r>
      <t xml:space="preserve">Hackeng, A., </t>
    </r>
    <r>
      <rPr>
        <i/>
        <sz val="11"/>
        <color theme="1"/>
        <rFont val="Calibri"/>
        <family val="2"/>
      </rPr>
      <t>Het middeleeuws grondbezit van het Sint-Servaaskapittel te Maastricht in de regio Maas-Rijn</t>
    </r>
    <r>
      <rPr>
        <sz val="11"/>
        <color theme="1"/>
        <rFont val="Calibri"/>
        <family val="2"/>
      </rPr>
      <t xml:space="preserve"> (Maastricht 2006)</t>
    </r>
  </si>
  <si>
    <t>Stapel 2017</t>
  </si>
  <si>
    <r>
      <t xml:space="preserve">Stapel, R.J., 'Kaart van het Graafschap Holland (1795)', in: F.W. Lantink &amp; J.J. Temminck (eds.), </t>
    </r>
    <r>
      <rPr>
        <i/>
        <sz val="11"/>
        <color theme="1"/>
        <rFont val="Calibri"/>
        <family val="2"/>
      </rPr>
      <t xml:space="preserve">Heerlijkheden in Holland </t>
    </r>
    <r>
      <rPr>
        <sz val="11"/>
        <color theme="1"/>
        <rFont val="Calibri"/>
        <family val="2"/>
      </rPr>
      <t>(Hilversum 2017) pp. 111-116 [with an overview of the sources]</t>
    </r>
  </si>
  <si>
    <t>Regt 1848</t>
  </si>
  <si>
    <r>
      <t xml:space="preserve">Regt, J.W., </t>
    </r>
    <r>
      <rPr>
        <i/>
        <sz val="11"/>
        <color theme="1"/>
        <rFont val="Calibri"/>
        <family val="2"/>
      </rPr>
      <t xml:space="preserve">Geschied- en aardrijkskundige beschrijving van den Zwijndrechtschen Waard, den Riederwaard en het Land van Putten over de Maas </t>
    </r>
    <r>
      <rPr>
        <sz val="11"/>
        <color theme="1"/>
        <rFont val="Calibri"/>
        <family val="2"/>
      </rPr>
      <t>(Zwijndrecht 1848)</t>
    </r>
  </si>
  <si>
    <t>Pons 1998</t>
  </si>
  <si>
    <r>
      <t xml:space="preserve">Pons, L.J., 'De oorspronkelijke hoevenverkaveling van de Ambachtsheerlijkheden van de Zwijndrechtse Waard', </t>
    </r>
    <r>
      <rPr>
        <i/>
        <sz val="11"/>
        <color theme="1"/>
        <rFont val="Calibri"/>
        <family val="2"/>
      </rPr>
      <t xml:space="preserve">Zwijndrechtse Wetenswaardigheden </t>
    </r>
    <r>
      <rPr>
        <sz val="11"/>
        <color theme="1"/>
        <rFont val="Calibri"/>
        <family val="2"/>
      </rPr>
      <t>II (Zwijndrecht 1998)</t>
    </r>
  </si>
  <si>
    <t>Curtius 1633</t>
  </si>
  <si>
    <t>Otto Curtius, 'Kaart van de grienden, ruigten, rietvelden en slikken gelegen aan den Zwijndrechtschen waard' (2 november 1633), Nationaal Archief, Kaartencollectie Binnenland Hingman, inv.nr. 2173</t>
  </si>
  <si>
    <t>Kaart van de wegen en waterwegen ten oosten van Gouda (1618)', Gouda, Streekarchief Midden-Holland, Kaarten en Plattegronden, inv.nr. 2223 G 1</t>
  </si>
  <si>
    <t>Gouda 1618</t>
  </si>
  <si>
    <r>
      <t xml:space="preserve">Region (as in </t>
    </r>
    <r>
      <rPr>
        <i/>
        <sz val="11"/>
        <color theme="1"/>
        <rFont val="Calibri"/>
        <family val="2"/>
      </rPr>
      <t>Enqueste</t>
    </r>
    <r>
      <rPr>
        <sz val="11"/>
        <color theme="1"/>
        <rFont val="Calibri"/>
        <family val="2"/>
      </rPr>
      <t xml:space="preserve"> and </t>
    </r>
    <r>
      <rPr>
        <i/>
        <sz val="11"/>
        <color theme="1"/>
        <rFont val="Calibri"/>
        <family val="2"/>
      </rPr>
      <t>Informacie</t>
    </r>
    <r>
      <rPr>
        <sz val="11"/>
        <color theme="1"/>
        <rFont val="Calibri"/>
        <family val="2"/>
      </rPr>
      <t>)</t>
    </r>
  </si>
  <si>
    <t>West-Friesland: ambacht</t>
  </si>
  <si>
    <t>West-Friesland: kogge</t>
  </si>
  <si>
    <t>Rombert Stapel</t>
  </si>
  <si>
    <t>International Institute of Social History, Amsterdam, Netherlands</t>
  </si>
  <si>
    <t>http://hdl.handle.net/10622/PGFYTM</t>
  </si>
  <si>
    <t>First version: February 2018</t>
  </si>
  <si>
    <t>Unique identifier</t>
  </si>
  <si>
    <t>All polygons are given a short alphanumerical identifier (SHORT-ID). By combining this value with the landscape type variable (LANDSCAPE), a unique identifier can be constructed.</t>
  </si>
  <si>
    <t>- The next four figures are a unique code for an area in these regions. In itself the four figures and their order carry no real or historical meaning. However, for easy use the order is often derived from existing lists or administrative subdivisions of the regions.</t>
  </si>
  <si>
    <t>- These aforementioned subdivisions after the first four figures imply a hierarchical nature of the areas, although this need not to be a hierarchy in for instance an administrative, judicial, or religious sense. For example: "BR1000" will be the same as the areas "BR1000A", "BR1000B1" and "BR1000B2" combined.</t>
  </si>
  <si>
    <t>Delfshaven 1536</t>
  </si>
  <si>
    <t>http://proxy.handle.net/10648/af8cc050-d0b4-102d-bcf8-003048976d84</t>
  </si>
  <si>
    <t>Kaart van de visscherijen in de Maas omtrent Delfshaven en Schoonderlo', Nationaal Archief, Kaartencollectie Binnenland Hingman, inv.nr. 1051</t>
  </si>
  <si>
    <t>Castellany/Bailiwick etc.</t>
  </si>
  <si>
    <t>Communes-FR</t>
  </si>
  <si>
    <t>https://www.data.gouv.fr/en/datasets/decoupage-administratif-communal-francais-issu-d-openstreetmap/</t>
  </si>
  <si>
    <t>Découpage administratif communal français issu d'OpenStreetMap (version: 11 January 2017)</t>
  </si>
  <si>
    <t>Mardaga 1983</t>
  </si>
  <si>
    <t>État-Major</t>
  </si>
  <si>
    <t>Carte de l'état-major (1820-1866)</t>
  </si>
  <si>
    <t>https://www.geoportail.gouv.fr/</t>
  </si>
  <si>
    <t>Carte de Cassini</t>
  </si>
  <si>
    <t>Cassini</t>
  </si>
  <si>
    <t>Cartes de Vandermaelen (1846-1854)</t>
  </si>
  <si>
    <t>http://geoportail.wallonie.be/</t>
  </si>
  <si>
    <t>http://mapire.eu/en/map/fms-habsburg-netherlands/</t>
  </si>
  <si>
    <t>http://www.geopunt.be/kaart</t>
  </si>
  <si>
    <t>Vandermaelen</t>
  </si>
  <si>
    <t>Arnould 1956</t>
  </si>
  <si>
    <r>
      <t xml:space="preserve">Arnould, M.-A., </t>
    </r>
    <r>
      <rPr>
        <i/>
        <sz val="11"/>
        <color theme="1"/>
        <rFont val="Calibri"/>
        <family val="2"/>
      </rPr>
      <t xml:space="preserve">Les dénombrements de foyers dans le Comté de Hainaut (XIVe-XVIe siècle) </t>
    </r>
    <r>
      <rPr>
        <sz val="11"/>
        <color theme="1"/>
        <rFont val="Calibri"/>
        <family val="2"/>
      </rPr>
      <t>(Brussels 1956) [Carte]</t>
    </r>
  </si>
  <si>
    <r>
      <t xml:space="preserve">Mardaga, P. (ed.), </t>
    </r>
    <r>
      <rPr>
        <i/>
        <sz val="11"/>
        <color theme="1"/>
        <rFont val="Calibri"/>
        <family val="2"/>
      </rPr>
      <t xml:space="preserve">Tournaisis. </t>
    </r>
    <r>
      <rPr>
        <sz val="11"/>
        <color theme="1"/>
        <rFont val="Calibri"/>
        <family val="2"/>
      </rPr>
      <t>Architecture rurale de Wallonie (1983) p.52 (Carte II: Situation politique general de la region Tournaisienne pour une majeure partie de l'Ancien Régime)</t>
    </r>
  </si>
  <si>
    <t>Optional subdivisions</t>
  </si>
  <si>
    <t>M. Lowijs Guicciardijn, Beschryvinghe van alle de Nederlanden &amp;c. (Herdruk in facsimile van de uitgave door Willem Jansz. (Blaeu) uit 1612)</t>
  </si>
  <si>
    <t>Guicciardini</t>
  </si>
  <si>
    <t>Suttor 2016</t>
  </si>
  <si>
    <r>
      <t xml:space="preserve">Suttor, M., 'Les infrastructures fluviales et l’essor des villes de la Meuse moyenne. Des origines au XVIIe siècle', </t>
    </r>
    <r>
      <rPr>
        <i/>
        <sz val="11"/>
        <color theme="1"/>
        <rFont val="Calibri"/>
        <family val="2"/>
      </rPr>
      <t>Histoire urbaine</t>
    </r>
    <r>
      <rPr>
        <sz val="11"/>
        <color theme="1"/>
        <rFont val="Calibri"/>
        <family val="2"/>
      </rPr>
      <t xml:space="preserve"> 45/1 (2016) pp. 38-65</t>
    </r>
  </si>
  <si>
    <t>Type of 'bonne ville'</t>
  </si>
  <si>
    <t>Quarter [estimated situation in 1470]</t>
  </si>
  <si>
    <t>Parish</t>
  </si>
  <si>
    <t>Bank/Freedom/Lordship</t>
  </si>
  <si>
    <t>Postellerie/Châtellenie</t>
  </si>
  <si>
    <t>Freedom/Bailiwick etc.</t>
  </si>
  <si>
    <t>Bentheim</t>
  </si>
  <si>
    <t>BE</t>
  </si>
  <si>
    <t>Lamotte 1893</t>
  </si>
  <si>
    <r>
      <t xml:space="preserve">G. Lamotte, </t>
    </r>
    <r>
      <rPr>
        <i/>
        <sz val="11"/>
        <color theme="1"/>
        <rFont val="Calibri"/>
        <family val="2"/>
      </rPr>
      <t>Etude historique sur le Comté de Rochefort</t>
    </r>
    <r>
      <rPr>
        <sz val="11"/>
        <color theme="1"/>
        <rFont val="Calibri"/>
        <family val="2"/>
      </rPr>
      <t xml:space="preserve"> (1893)</t>
    </r>
  </si>
  <si>
    <t>Bodem van Elde 1803</t>
  </si>
  <si>
    <t>Kaart van de verdeling van de Bodem van Elde tussen de gezworenen van Sint-Michielsgestel, Boxtel, Sint-Oedenrode en Schijndel… (1803), BHIC, inv.nr. 343-001714</t>
  </si>
  <si>
    <t>Fockema Andreae 1932</t>
  </si>
  <si>
    <r>
      <t xml:space="preserve">S.J. Fockema Andreae, 'Stein, het ontstaan van een vrije hooge heerlijkheid op de grenzen van Holland en van hare bestuursorganen', </t>
    </r>
    <r>
      <rPr>
        <i/>
        <sz val="11"/>
        <color theme="1"/>
        <rFont val="Calibri"/>
        <family val="2"/>
      </rPr>
      <t>Tijdschrift voor Geschiedenis</t>
    </r>
    <r>
      <rPr>
        <sz val="11"/>
        <color theme="1"/>
        <rFont val="Calibri"/>
        <family val="2"/>
      </rPr>
      <t xml:space="preserve"> 47 (1932) 396-431</t>
    </r>
  </si>
  <si>
    <t>Verhoeven 1999</t>
  </si>
  <si>
    <r>
      <t xml:space="preserve">G. Verhoeven, </t>
    </r>
    <r>
      <rPr>
        <i/>
        <sz val="11"/>
        <color theme="1"/>
        <rFont val="Calibri"/>
        <family val="2"/>
      </rPr>
      <t>Het eerste kohier van de tiende penning van Delft (1543)</t>
    </r>
    <r>
      <rPr>
        <sz val="11"/>
        <color theme="1"/>
        <rFont val="Calibri"/>
        <family val="2"/>
      </rPr>
      <t xml:space="preserve"> (Hilversum 1999)</t>
    </r>
  </si>
  <si>
    <t>Raue 1982</t>
  </si>
  <si>
    <r>
      <t xml:space="preserve">J.J. Raue, </t>
    </r>
    <r>
      <rPr>
        <i/>
        <sz val="11"/>
        <color theme="1"/>
        <rFont val="Calibri"/>
        <family val="2"/>
      </rPr>
      <t xml:space="preserve">De stad Delft. Vorming en ruimtelijke ontwikkeling in de late middeleeuwen </t>
    </r>
    <r>
      <rPr>
        <sz val="11"/>
        <color theme="1"/>
        <rFont val="Calibri"/>
        <family val="2"/>
      </rPr>
      <t>(Delft 1982)</t>
    </r>
  </si>
  <si>
    <t>Niermeyer 1944</t>
  </si>
  <si>
    <r>
      <t xml:space="preserve">J.F. Niermeyer, </t>
    </r>
    <r>
      <rPr>
        <i/>
        <sz val="11"/>
        <color theme="1"/>
        <rFont val="Calibri"/>
        <family val="2"/>
      </rPr>
      <t>Delft en Delfland. Hun oorsprong en vroegste geschiedenis</t>
    </r>
    <r>
      <rPr>
        <sz val="11"/>
        <color theme="1"/>
        <rFont val="Calibri"/>
        <family val="2"/>
      </rPr>
      <t xml:space="preserve"> (Leiden 1944)</t>
    </r>
  </si>
  <si>
    <t>Kölker 1974</t>
  </si>
  <si>
    <r>
      <t xml:space="preserve">A.J. Kölker, </t>
    </r>
    <r>
      <rPr>
        <i/>
        <sz val="11"/>
        <color theme="1"/>
        <rFont val="Calibri"/>
        <family val="2"/>
      </rPr>
      <t xml:space="preserve">Haastrecht. Hoofdstukken uit het ontstaan en de ontwikkeling van 'die Steede ende Landen van Haestregt' tot het begin van de 19e eeuw </t>
    </r>
    <r>
      <rPr>
        <sz val="11"/>
        <color theme="1"/>
        <rFont val="Calibri"/>
        <family val="2"/>
      </rPr>
      <t>(Dordrecht 1974)</t>
    </r>
  </si>
  <si>
    <t>Scholte 1985</t>
  </si>
  <si>
    <t>Huussen 1974</t>
  </si>
  <si>
    <t>Fruin 1866</t>
  </si>
  <si>
    <r>
      <t xml:space="preserve">R. Fruin, </t>
    </r>
    <r>
      <rPr>
        <i/>
        <sz val="11"/>
        <color theme="1"/>
        <rFont val="Calibri"/>
        <family val="2"/>
      </rPr>
      <t xml:space="preserve">Informacie up den staet faculteyt ende gelegenheyt van de steden ende dorpen van Hollant ende Vrieslant om daernae te reguleren de nyeuwe schiltaele. Gedaen in den jaere MDXIV </t>
    </r>
    <r>
      <rPr>
        <sz val="11"/>
        <color theme="1"/>
        <rFont val="Calibri"/>
        <family val="2"/>
      </rPr>
      <t>(Leiden 1866)</t>
    </r>
  </si>
  <si>
    <r>
      <t xml:space="preserve">M.P.C. Scholte, 'De tienden van Kethel', </t>
    </r>
    <r>
      <rPr>
        <i/>
        <sz val="11"/>
        <color theme="1"/>
        <rFont val="Calibri"/>
        <family val="2"/>
      </rPr>
      <t xml:space="preserve">Rotterdams Jaarboekje </t>
    </r>
    <r>
      <rPr>
        <sz val="11"/>
        <color theme="1"/>
        <rFont val="Calibri"/>
        <family val="2"/>
      </rPr>
      <t>9 nr. 3 (1985) pp. 290-343</t>
    </r>
  </si>
  <si>
    <r>
      <t xml:space="preserve">A.H. Huussen jr., </t>
    </r>
    <r>
      <rPr>
        <i/>
        <sz val="11"/>
        <color theme="1"/>
        <rFont val="Calibri"/>
        <family val="2"/>
      </rPr>
      <t>Jurisprudentie en kartografie in de XVe en XVIe eeuw</t>
    </r>
    <r>
      <rPr>
        <sz val="11"/>
        <color theme="1"/>
        <rFont val="Calibri"/>
        <family val="2"/>
      </rPr>
      <t xml:space="preserve"> (Brussel 1974)</t>
    </r>
  </si>
  <si>
    <r>
      <t>Maarten Cornelisz., 'Kaarten van de Hoflanden onder Delft'</t>
    </r>
    <r>
      <rPr>
        <i/>
        <sz val="11"/>
        <color theme="1"/>
        <rFont val="Calibri"/>
        <family val="2"/>
      </rPr>
      <t xml:space="preserve"> </t>
    </r>
    <r>
      <rPr>
        <sz val="11"/>
        <color theme="1"/>
        <rFont val="Calibri"/>
        <family val="2"/>
      </rPr>
      <t>(1528/35), Nationaal Archief, Kaartencollectie Binnenland Hingman, inv.nrs. 2342.1-18</t>
    </r>
  </si>
  <si>
    <t>Hoflanden 1528-35</t>
  </si>
  <si>
    <t>NAME_EXT</t>
  </si>
  <si>
    <t>NAME_ALT</t>
  </si>
  <si>
    <t>SHORT_ID</t>
  </si>
  <si>
    <t>TIME_START</t>
  </si>
  <si>
    <t>TIME_END</t>
  </si>
  <si>
    <t>PARISH_ID</t>
  </si>
  <si>
    <t>The SHORT_ID is constructed as follows:</t>
  </si>
  <si>
    <t>- The first two letters of the SHORT_ID represent the regions of the Low Countries (see the tab 'Codes regions').</t>
  </si>
  <si>
    <t>- Each SHORT_ID can be further divided, first by adding a letter (from A to Z), subsequently by a figure (from 0 to 9). These steps can be repeated until the maximum length (12) of the variable is reached.</t>
  </si>
  <si>
    <t>The SHORT_ID corresponds to the identically-named variable in the 'Centre point'-layer. The PARISH_ID variable refers to the SHORT_ID of the area in which the parish church is located.</t>
  </si>
  <si>
    <t>Vorsterman 1667</t>
  </si>
  <si>
    <t>Lucas Vorsterman, 'Gravure van de stad Turnhout' (1667)</t>
  </si>
  <si>
    <t>Sanderus 1659</t>
  </si>
  <si>
    <r>
      <t xml:space="preserve">A. Sanderus, </t>
    </r>
    <r>
      <rPr>
        <i/>
        <sz val="11"/>
        <color theme="1"/>
        <rFont val="Calibri"/>
        <family val="2"/>
      </rPr>
      <t>Chorographia Sacra Brabantiae</t>
    </r>
    <r>
      <rPr>
        <sz val="11"/>
        <color theme="1"/>
        <rFont val="Calibri"/>
        <family val="2"/>
      </rPr>
      <t xml:space="preserve"> (1659)</t>
    </r>
  </si>
  <si>
    <t>Adan-Markiezaat</t>
  </si>
  <si>
    <t>http://www.westbrabantsarchief.nl</t>
  </si>
  <si>
    <t>Diverse kaarten van het Markiezaat van Bergen op Zoom door landmetersfamilie Adan (tweede helft 18e eeuw)</t>
  </si>
  <si>
    <t>http://www.academia.edu/29050677/De_middeleeuwse_structuur_van_Rijsbergen_en_Zundert</t>
  </si>
  <si>
    <t>Leenders 2015</t>
  </si>
  <si>
    <r>
      <t xml:space="preserve">K.H.A.W. Leenders, De middeleeuwse structuur van Rijsbergen en Zundert, </t>
    </r>
    <r>
      <rPr>
        <i/>
        <sz val="11"/>
        <color theme="1"/>
        <rFont val="Calibri"/>
        <family val="2"/>
      </rPr>
      <t xml:space="preserve">Het Land aan de Breede Aa </t>
    </r>
    <r>
      <rPr>
        <sz val="11"/>
        <color theme="1"/>
        <rFont val="Calibri"/>
        <family val="2"/>
      </rPr>
      <t>25 (2015)</t>
    </r>
  </si>
  <si>
    <t>Leenders 2004</t>
  </si>
  <si>
    <r>
      <t xml:space="preserve">K.H.A.W. Leenders, </t>
    </r>
    <r>
      <rPr>
        <i/>
        <sz val="11"/>
        <color theme="1"/>
        <rFont val="Calibri"/>
        <family val="2"/>
      </rPr>
      <t>Cultuurhistorische Landschapsinventarisatie Gemeente Breda. III. Reconstructie van het historische landschap</t>
    </r>
    <r>
      <rPr>
        <sz val="11"/>
        <color theme="1"/>
        <rFont val="Calibri"/>
        <family val="2"/>
      </rPr>
      <t xml:space="preserve"> (2004)</t>
    </r>
  </si>
  <si>
    <t>https://erfgoed.breda.nl/upload/iblock/cb5/CHI_H03_historisch_landschap.pdf</t>
  </si>
  <si>
    <t>Leenders 1977</t>
  </si>
  <si>
    <r>
      <t xml:space="preserve">K.H.A.W. Leenders (m.m.v. W.A. van Ham), 'Gageldonk', </t>
    </r>
    <r>
      <rPr>
        <i/>
        <sz val="11"/>
        <color theme="1"/>
        <rFont val="Calibri"/>
        <family val="2"/>
      </rPr>
      <t xml:space="preserve">Hage. Geschiedenis van Princenhage en Prinsenbeek </t>
    </r>
    <r>
      <rPr>
        <sz val="11"/>
        <color theme="1"/>
        <rFont val="Calibri"/>
        <family val="2"/>
      </rPr>
      <t>7/21 (1977)</t>
    </r>
  </si>
  <si>
    <t>Walhain 1782</t>
  </si>
  <si>
    <t xml:space="preserve">https://search.arch.be/imageserver/topview.php?FIF=510/510_0002_000/510_0002_000_02400_000/510_0002_000_02400_000_0_0001.jp2 </t>
  </si>
  <si>
    <t>Carte du village de Walhain-Saint-Paul; dressée, le 7 août 1782, par J. Bodumont, géomètre juré' (AGR, Cartes et plans manuscrits, I, nr. 2400)</t>
  </si>
  <si>
    <t>https://search.arch.be/imageserver/topview.php?FIF=510/510_0002_000/510_0002_000_02227_000/510_0002_000_02227_000_0_0001.jp2</t>
  </si>
  <si>
    <t>Carte du pays compris entre le ruisseau dit Hulsbeek, près de GeetBetz, la Ghète, Haelen, Zelck, Reynrode, Waenrode et Cortenaeken, et sur laquelle sont figurées la cuve de Haelen, les limites de la seigneurie de Velpen et la franche garenne dite de Groenve' (AGR, Cartes et plans manuscrits, I, nr. 2227)</t>
  </si>
  <si>
    <t>Haelen 1664</t>
  </si>
  <si>
    <t>Heverlee 1759</t>
  </si>
  <si>
    <t>La baronie d'Heverlé, consistant ès villages d'Heverlé, Audt-Heverlé, Eegenhoven, Berthem et St-Joris-Weert (AGR, Cartes et plans manuscrits, I, nr. 2312)</t>
  </si>
  <si>
    <t>https://search.arch.be/imageserver/topview.php?FIF=510/510_0002_000/510_0002_000_02312_000/510_0002_000_02312_000_0_0001.jp2</t>
  </si>
  <si>
    <t>Wirix 1796</t>
  </si>
  <si>
    <t>R. Wirix, 'Plan de la Franchise ou Cuve de Louvain levè en 1796 par le géomètre R. Wirix'</t>
  </si>
  <si>
    <t>Céroux 1792</t>
  </si>
  <si>
    <t>C.J. Everaert, 'Carte collée sur toile, de Céroux, sous Céroux-Mousty; dressée, le 9 août 1792, par C. J. Everaert' (AGR, Cartes et plans manuscrits I, nr. 2283)</t>
  </si>
  <si>
    <t>https://search.arch.be/imageserver/topview.php?FIF=510/510_0002_000/510_0002_000_02283_000/510_0002_000_02283_000_0_0001.jp2</t>
  </si>
  <si>
    <t>HISGIS-NL</t>
  </si>
  <si>
    <t>http://www.hisgis.nl</t>
  </si>
  <si>
    <t>HISGIS Netherlands (Fryske Akademy e.a.)</t>
  </si>
  <si>
    <t>Ramée 1762</t>
  </si>
  <si>
    <t>https://search.arch.be/imageserver/topview.php?FIF=510/510_0002_000/510_0002_000_02922_000/510_0002_000_02922_000_0_0001.jp2</t>
  </si>
  <si>
    <t>AGR, Cartes et plans manuscrits, I, nr. 2922 Autre carte figurative de l'abbaye de la Ramée, ainsi que de toutes les terres qui sont situées dans les environs de cet établissement religieux; dressée, le 17 juin 1762, par Henrioulle, géomètre juré.</t>
  </si>
  <si>
    <t>Vannieuwenhuyze 2008</t>
  </si>
  <si>
    <r>
      <t xml:space="preserve">B. Vannieuwenhuyze, </t>
    </r>
    <r>
      <rPr>
        <i/>
        <sz val="11"/>
        <color theme="1"/>
        <rFont val="Calibri"/>
        <family val="2"/>
      </rPr>
      <t xml:space="preserve">Brussel, de ontwikkeling van een middeleeuwse stedelijke ruimte </t>
    </r>
    <r>
      <rPr>
        <sz val="11"/>
        <color theme="1"/>
        <rFont val="Calibri"/>
        <family val="2"/>
      </rPr>
      <t>(Gent 2008)</t>
    </r>
  </si>
  <si>
    <t>http://hdl.handle.net/1854/LU-505541</t>
  </si>
  <si>
    <t>Craan 1835</t>
  </si>
  <si>
    <t>https://gallica.bnf.fr/ark:/12148/btv1b53098622r</t>
  </si>
  <si>
    <t>Laboureur 1695</t>
  </si>
  <si>
    <t>J. Laboureur, J. Van der Baren, J. Harrewyn, 'Bruxella nobilissima Brabantiae civitas' (1695)</t>
  </si>
  <si>
    <t>W.B. Craan, 'Plan géométrique de la Ville de Bruxelles dressé en 1835' (1835)</t>
  </si>
  <si>
    <t>https://gallica.bnf.fr/ark:/12148/btv1b530114831</t>
  </si>
  <si>
    <r>
      <t xml:space="preserve">J. Tarlier and A. Wauters, </t>
    </r>
    <r>
      <rPr>
        <i/>
        <sz val="11"/>
        <color theme="1"/>
        <rFont val="Calibri"/>
        <family val="2"/>
      </rPr>
      <t>Géographie et histoire des communes belges</t>
    </r>
    <r>
      <rPr>
        <sz val="11"/>
        <color theme="1"/>
        <rFont val="Calibri"/>
        <family val="2"/>
      </rPr>
      <t xml:space="preserve"> (1873)</t>
    </r>
  </si>
  <si>
    <t>Tarlier-Wauters 1873</t>
  </si>
  <si>
    <t>Carte figurative de plusieurs chemins situés à Petit-Manil, sous Sauvenière, dans les environs de la censé du Longpoint; dressé, le 19 août 1757, par J:-A. Becquevort (AGR, Cartes et plans manuscrits, I, nr. 2378)</t>
  </si>
  <si>
    <t>https://search.arch.be/imageserver/topview.php?FIF=510/510_0002_000/510_0002_000_02378_000/510_0002_000_02378_000_0_0001.jp2</t>
  </si>
  <si>
    <t>Long-Pont 1758</t>
  </si>
  <si>
    <t>W.T. Hattinga, D.W.C. Hattinga en A. Hattinga, Atlas van Zeeland – Atlas van Staats-Vlaanderen (ca. 1750) (Middelburg, Zeeuws Archief, inv.nr. 293: Atlassen Hattinga)</t>
  </si>
  <si>
    <t>https://proxy.archieven.nl/0/021705486FBC4FCBA4B3CDEAEA3308CE</t>
  </si>
  <si>
    <t>Hattinga 1750</t>
  </si>
  <si>
    <r>
      <t xml:space="preserve">N. Visscher en Z. Roman, </t>
    </r>
    <r>
      <rPr>
        <i/>
        <sz val="11"/>
        <color theme="1"/>
        <rFont val="Calibri"/>
        <family val="2"/>
      </rPr>
      <t>Speculum Zelandiae</t>
    </r>
    <r>
      <rPr>
        <sz val="11"/>
        <color theme="1"/>
        <rFont val="Calibri"/>
        <family val="2"/>
      </rPr>
      <t xml:space="preserve"> (1668)</t>
    </r>
  </si>
  <si>
    <t>Visscher-Roman 1668</t>
  </si>
  <si>
    <t>Jacob van Deventer (Zeeland)</t>
  </si>
  <si>
    <t>https://proxy.archieven.nl/0/8C5D72372A9D5829E0530D0610AC42FE</t>
  </si>
  <si>
    <t>Dekker 1971</t>
  </si>
  <si>
    <r>
      <t xml:space="preserve">C. Dekker, </t>
    </r>
    <r>
      <rPr>
        <i/>
        <sz val="11"/>
        <color theme="1"/>
        <rFont val="Calibri"/>
        <family val="2"/>
      </rPr>
      <t xml:space="preserve">Zuid-Beveland. De historische geografie en de instellingen van een Zeeuws eiland in de middeleeuwen </t>
    </r>
    <r>
      <rPr>
        <sz val="11"/>
        <color theme="1"/>
        <rFont val="Calibri"/>
        <family val="2"/>
      </rPr>
      <t>(Assen 1971)</t>
    </r>
  </si>
  <si>
    <t>http://www.dinoloket.nl</t>
  </si>
  <si>
    <t>Beekman 2007</t>
  </si>
  <si>
    <r>
      <t xml:space="preserve">F. Beekman, </t>
    </r>
    <r>
      <rPr>
        <i/>
        <sz val="11"/>
        <color theme="1"/>
        <rFont val="Calibri"/>
        <family val="2"/>
      </rPr>
      <t xml:space="preserve">De Kop van Schouwen onder het zand. Duizend jaar duinvorming en duingebruik op een Zeeuws eiland </t>
    </r>
    <r>
      <rPr>
        <sz val="11"/>
        <color theme="1"/>
        <rFont val="Calibri"/>
        <family val="2"/>
      </rPr>
      <t>(2007)</t>
    </r>
  </si>
  <si>
    <t>Trachet 2010</t>
  </si>
  <si>
    <t>J. Trachet, 'Verdronken dorpen in het zuidoosten van Zeeland' (onuitgegeven masterproef, Universiteit Gent, Gent 2010)</t>
  </si>
  <si>
    <t>https://resolver.kb.nl/resolve?urn=MMUBA13:001704001:00005</t>
  </si>
  <si>
    <t>Von Fritag Drabbe 1948</t>
  </si>
  <si>
    <r>
      <t xml:space="preserve">C.A.J. von Fritag Drabbe, 'Het lezen en interpreteren van verticale luchtfoto's', </t>
    </r>
    <r>
      <rPr>
        <i/>
        <sz val="11"/>
        <color theme="1"/>
        <rFont val="Calibri"/>
        <family val="2"/>
      </rPr>
      <t xml:space="preserve">Tijdschrift van het Koninklijk Nederlandsch Aardrijkskundig Genootschap </t>
    </r>
    <r>
      <rPr>
        <sz val="11"/>
        <color theme="1"/>
        <rFont val="Calibri"/>
        <family val="2"/>
      </rPr>
      <t>LXV (1948) pp. 412-462</t>
    </r>
  </si>
  <si>
    <t>Hofferus 1540</t>
  </si>
  <si>
    <t>Kaart van Schouwen-Duiveland, Arnoldus van Anthonissen, 1690. Stadhuismuseum Zierikzee (kopie ‘soo als hetselve is geweest anno 1540’ naar Hofferuskaart)</t>
  </si>
  <si>
    <r>
      <t xml:space="preserve">Jacob van Deventer, </t>
    </r>
    <r>
      <rPr>
        <i/>
        <sz val="11"/>
        <color theme="1"/>
        <rFont val="Calibri"/>
        <family val="2"/>
      </rPr>
      <t>Zelandia</t>
    </r>
    <r>
      <rPr>
        <sz val="11"/>
        <color theme="1"/>
        <rFont val="Calibri"/>
        <family val="2"/>
      </rPr>
      <t xml:space="preserve"> (Antwerpen: Guilielmus Sylvius 1560) (Streekarchief Voorne-Putten, 620 Collectie Topografische Kaarten, G058). Originally measured between 1542–45, finished in 1546.</t>
    </r>
  </si>
  <si>
    <t>https://tijdschriftenbankzeeland.nl/issue/arc/1904-01-01/edition/0/page/23</t>
  </si>
  <si>
    <t>Dommisse 1904</t>
  </si>
  <si>
    <t>Dommisse 1910</t>
  </si>
  <si>
    <t>https://tijdschriftenbankzeeland.nl/issue/arc/1910-01-01/edition/0/page/139</t>
  </si>
  <si>
    <t>http://www.koudekerke.info/1200-1650-e.php</t>
  </si>
  <si>
    <t>S. de Nooijer, 'Blokkenkaart ambachtsheerlijkheid Koudekerke' (2016)</t>
  </si>
  <si>
    <t>De Nooijer 2016</t>
  </si>
  <si>
    <t>Hollestelle 1880</t>
  </si>
  <si>
    <t>https://tijdschriftenbankzeeland.nl/issue/arc/1880-01-01/edition/0/page/73</t>
  </si>
  <si>
    <r>
      <t xml:space="preserve">P.K. Dommisse, 'Onderzoek naar de eerste omwalling en omgeving der stad Middelburg', </t>
    </r>
    <r>
      <rPr>
        <i/>
        <sz val="11"/>
        <color theme="1"/>
        <rFont val="Calibri"/>
        <family val="2"/>
      </rPr>
      <t xml:space="preserve">Archief: vroegere en latere mededeelingen voornamelijk in betrekking tot Zeeland </t>
    </r>
    <r>
      <rPr>
        <sz val="11"/>
        <color theme="1"/>
        <rFont val="Calibri"/>
        <family val="2"/>
      </rPr>
      <t>(Middelburg: 1904) 1-207</t>
    </r>
  </si>
  <si>
    <r>
      <t xml:space="preserve">P.K. Dommisse, 'De ambachtsheerlijkheid van Oud Vlissingen en de wording van Nieuw Vlissingen', </t>
    </r>
    <r>
      <rPr>
        <i/>
        <sz val="11"/>
        <color theme="1"/>
        <rFont val="Calibri"/>
        <family val="2"/>
      </rPr>
      <t xml:space="preserve">Archief: vroegere en latere mededeelingen voornamelijk in betrekking tot Zeeland </t>
    </r>
    <r>
      <rPr>
        <sz val="11"/>
        <color theme="1"/>
        <rFont val="Calibri"/>
        <family val="2"/>
      </rPr>
      <t>(Middelburg: 1910) 1-263</t>
    </r>
  </si>
  <si>
    <r>
      <t>A. Hollestelle, 'Geschied- en waterstaatkundige beschrijving van het in de zestiende eeuw geheel overstroomde eiland Noord-Beveland, toegelicht door twee kaarten van de oude-en daarop gevolgde gesteldheid', Archief: v</t>
    </r>
    <r>
      <rPr>
        <i/>
        <sz val="11"/>
        <color theme="1"/>
        <rFont val="Calibri"/>
        <family val="2"/>
      </rPr>
      <t xml:space="preserve">roegere en latere mededeelingen voornamelijk in betrekking tot Zeeland </t>
    </r>
    <r>
      <rPr>
        <sz val="11"/>
        <color theme="1"/>
        <rFont val="Calibri"/>
        <family val="2"/>
      </rPr>
      <t>5</t>
    </r>
    <r>
      <rPr>
        <i/>
        <sz val="11"/>
        <color theme="1"/>
        <rFont val="Calibri"/>
        <family val="2"/>
      </rPr>
      <t xml:space="preserve"> </t>
    </r>
    <r>
      <rPr>
        <sz val="11"/>
        <color theme="1"/>
        <rFont val="Calibri"/>
        <family val="2"/>
      </rPr>
      <t>(Middelburg: 1880) 49-88</t>
    </r>
  </si>
  <si>
    <t>Fokker 1909</t>
  </si>
  <si>
    <r>
      <t xml:space="preserve">A.J.F. Fokker, </t>
    </r>
    <r>
      <rPr>
        <i/>
        <sz val="11"/>
        <color theme="1"/>
        <rFont val="Calibri"/>
        <family val="2"/>
      </rPr>
      <t xml:space="preserve">Schouwen vóór 1600 </t>
    </r>
    <r>
      <rPr>
        <sz val="11"/>
        <color theme="1"/>
        <rFont val="Calibri"/>
        <family val="2"/>
      </rPr>
      <t>(Zierikzee 1909)</t>
    </r>
  </si>
  <si>
    <t>Region (islands)</t>
  </si>
  <si>
    <t>Subregion</t>
  </si>
  <si>
    <t>Waterboards: 'wateringen'</t>
  </si>
  <si>
    <t>East or west of Scheldt</t>
  </si>
  <si>
    <t>Zwaluwe 17xx</t>
  </si>
  <si>
    <t>https://proxy.archieven.nl/0/1C9F5170E28841A3B5604B088943B005</t>
  </si>
  <si>
    <t>'Kaart van de polders rond Zwaluwe, links boven in cartouche met twee vogels: "Nieuwe kaart"' (18e eeuw) (BHIC, 343 Collectie kaarten en tekeningen van het Rijksarchief in Noord-Brabant, ca. 1500 - ca. 2000, inv.nr. 316)</t>
  </si>
  <si>
    <t>Heerhugowaard 1626</t>
  </si>
  <si>
    <t>Kaart van 'De Groote Zuyder Waert' (De Heerhugowaard) met in het noorden de Waardpolder en in het zuiden Oterleek' (1626) (Alkmaar, Regionaal Archief, Archief van de polder Heerhugowaard, inv. nr. 633)</t>
  </si>
  <si>
    <t>https://hdl.handle.net/21.12106/5f387c65-362f-417e-84fc-8f7574d19c5e</t>
  </si>
  <si>
    <r>
      <t xml:space="preserve">G. Ernsting, 'Verdronken Land', </t>
    </r>
    <r>
      <rPr>
        <i/>
        <sz val="11"/>
        <color theme="1"/>
        <rFont val="Calibri"/>
        <family val="2"/>
      </rPr>
      <t xml:space="preserve">De Nieuwe Schouwschuit. Tijdschrift van het Historisch Genootschap Beemster </t>
    </r>
    <r>
      <rPr>
        <sz val="11"/>
        <color theme="1"/>
        <rFont val="Calibri"/>
        <family val="2"/>
      </rPr>
      <t>2 (2004), pp. 13-15</t>
    </r>
  </si>
  <si>
    <t>Ernsting 2004</t>
  </si>
  <si>
    <t>https://www.historischgenootschapbeemster.nl/wp-content/uploads/DNS002.pdf</t>
  </si>
  <si>
    <t>Small souvereign regions</t>
  </si>
  <si>
    <t>Stavelot-Malmédy</t>
  </si>
  <si>
    <t>Vught 1772</t>
  </si>
  <si>
    <t>BHIC Den Bosch, Collectie kaarten en tekeningen van het Streekarchief Langs Aa en Dommel, ca. 1550-ca. 1985, 'Tiendkaart van Vught 1772-1773'</t>
  </si>
  <si>
    <t>Vught 1754</t>
  </si>
  <si>
    <t>BHIC Den Bosch, Collectie kaarten en tekeningen van het Streekarchief Langs Aa en Dommel, ca. 1550-ca. 1985, 'Kaart Figuratief van de Heerlijkheid Vught en Cromvoirt en hun oude limieten en van het terrein door hertog Jan van Brabant van Vught aan het dorp Esch verleend, 1754, 1803'</t>
  </si>
  <si>
    <t>Bocquet 1969</t>
  </si>
  <si>
    <r>
      <t xml:space="preserve">A. Bocquet, </t>
    </r>
    <r>
      <rPr>
        <i/>
        <sz val="11"/>
        <color theme="1"/>
        <rFont val="Calibri"/>
        <family val="2"/>
      </rPr>
      <t xml:space="preserve">Recherches sur la population rurale de l'Artois et du Boulonnais pendant la période bourguignonne (1384-1477) </t>
    </r>
    <r>
      <rPr>
        <sz val="11"/>
        <color theme="1"/>
        <rFont val="Calibri"/>
        <family val="2"/>
      </rPr>
      <t>(Arras 1969)</t>
    </r>
  </si>
  <si>
    <t>Bougard 1973</t>
  </si>
  <si>
    <r>
      <t xml:space="preserve">P. Bougard, 'Dénombrement de la population du Cambrésis en 1778', </t>
    </r>
    <r>
      <rPr>
        <i/>
        <sz val="11"/>
        <color theme="1"/>
        <rFont val="Calibri"/>
        <family val="2"/>
      </rPr>
      <t>Annales de Démographie Historique</t>
    </r>
    <r>
      <rPr>
        <sz val="11"/>
        <color theme="1"/>
        <rFont val="Calibri"/>
        <family val="2"/>
      </rPr>
      <t xml:space="preserve"> 1973 (1973) pp. 71-89</t>
    </r>
  </si>
  <si>
    <t>wikipedia</t>
  </si>
  <si>
    <t>Souvereign territory</t>
  </si>
  <si>
    <r>
      <t xml:space="preserve">A. Briquet, </t>
    </r>
    <r>
      <rPr>
        <i/>
        <sz val="11"/>
        <color theme="1"/>
        <rFont val="Calibri"/>
        <family val="2"/>
      </rPr>
      <t xml:space="preserve">Le littoral du Nord de la France et son évolution morphologique, suivi d'un appendice, l'évolution du rivage du Nord de la France et l'activité de l'homme </t>
    </r>
    <r>
      <rPr>
        <sz val="11"/>
        <color theme="1"/>
        <rFont val="Calibri"/>
        <family val="2"/>
      </rPr>
      <t>(1930)</t>
    </r>
  </si>
  <si>
    <t>Briquet 1930</t>
  </si>
  <si>
    <t>Cadastre-FR</t>
  </si>
  <si>
    <t>https://francearchives.fr/fr/article/26287472</t>
  </si>
  <si>
    <t>Early nineteenth-century cadastral maps Netherlands, via various archival websites</t>
  </si>
  <si>
    <t>Early nineteenth-century cadastral maps France, via various departemental archival websites</t>
  </si>
  <si>
    <t>https://archivesenligne.pasdecalais.fr/console/ir_seriel.php?id=56&amp;p=formulaire_cadastre</t>
  </si>
  <si>
    <t>Thérouanne</t>
  </si>
  <si>
    <t>https://search.arch.be/imageserver/topview.php?FIF=510/510_1600_000/510_1600_000_08186_000/510_1600_000_08186_000_0_0091.jp2</t>
  </si>
  <si>
    <t>Guillielmus Subil, 'Liemieten extensie ende circomferentie der thiende van Heverle', in: Kaartboek van de abdij van Park te Heverlee (AR, Kaarten en Plannen, reeks II, nr. 8186) (1653)</t>
  </si>
  <si>
    <t>Heverlee 1653</t>
  </si>
  <si>
    <t>'Caarte daarin die Limitten van de heerlijckheit Dorenwerdt met een rootfarbde lijnie omtagen sijn...., april 1712' (Gelders Archief, 0012 Gelderse Rekenkamer, inv. nr. 1668)</t>
  </si>
  <si>
    <t>https://www.geldersarchief.nl/bronnen/archieven?mivast=37&amp;mizig=210&amp;miadt=37&amp;miaet=1&amp;micode=0012&amp;minr=37998967&amp;miview=inv2</t>
  </si>
  <si>
    <t>Doorwerth 1712</t>
  </si>
  <si>
    <t>Moft 1649</t>
  </si>
  <si>
    <t>Rosande 1762</t>
  </si>
  <si>
    <t>De Harten 1712</t>
  </si>
  <si>
    <t>Dronthen 16xx</t>
  </si>
  <si>
    <t>Van Schaïk 1987</t>
  </si>
  <si>
    <t>Leenen 1748</t>
  </si>
  <si>
    <r>
      <t xml:space="preserve">H.K. Roessingh, ‘Het Veluwse inwonertal, 1526-1947’, in: </t>
    </r>
    <r>
      <rPr>
        <i/>
        <sz val="11"/>
        <color theme="1"/>
        <rFont val="Calibri"/>
        <family val="2"/>
      </rPr>
      <t>A.A.G. Bijdragen</t>
    </r>
    <r>
      <rPr>
        <sz val="11"/>
        <color theme="1"/>
        <rFont val="Calibri"/>
        <family val="2"/>
      </rPr>
      <t xml:space="preserve"> 11 (Wageningen: Afdeling Agrarische Geschiedenis, Landbouwhogeschool 1964) 79–150.</t>
    </r>
  </si>
  <si>
    <t>Roessingh 1964</t>
  </si>
  <si>
    <t>Vaassen 18xx</t>
  </si>
  <si>
    <t>https://www.geldersarchief.nl/bronnen/archieven?mivast=37&amp;mizig=284&amp;miadt=37&amp;miaet=1&amp;micode=0407&amp;minr=42699454&amp;miview=ldt</t>
  </si>
  <si>
    <t>Kaart van de gemeente Vaassen (Gelders Archief, 0407 Huis de Cannenburg inv.nr. 522)</t>
  </si>
  <si>
    <t>Meinerswijk 1776</t>
  </si>
  <si>
    <t>https://proxy.archieven.nl/0/32D2C6290BA141F3A0B184BEAE01E663</t>
  </si>
  <si>
    <t>'Copie kaart der buijtelanden van het kerspel Driel in het ambt Overbetuwe voor zoverre die gelegen zijn in de Meijerswijckschen Polder..., 1776' (Gelders Archief, 0509 Kaartenverzameling 39, Aanwinst 1935 no. 20 en Aanwinst 1886 no 27)</t>
  </si>
  <si>
    <t>Lichtenberg 1716</t>
  </si>
  <si>
    <t>L. Verbeek, 'De hoge heerlijkheyt en haevesate Ligtenberg (¼), 1716' (Gelders Archief, 0894 Huis Ruurlo, inv. Nr. 1366)</t>
  </si>
  <si>
    <t>https://proxy.archieven.nl/0/88ADCD8B6F4B4500B0FCE5DF498C0E7D</t>
  </si>
  <si>
    <t>Ulft 1850</t>
  </si>
  <si>
    <t>'Kaart van de tot Huis Ulft behorende privéjacht, ± 1850' (Erfgoedcentrum Achterhoek en Liemers, Kaarten Huis Bergh 1842-1912, inv. nr. 88)</t>
  </si>
  <si>
    <t>https://proxy.archieven.nl/0/BB848995B0034E7ABD6409C47D8B3E72</t>
  </si>
  <si>
    <t>http://www.deutschefotothek.de/</t>
  </si>
  <si>
    <t>Westervoort 1767</t>
  </si>
  <si>
    <t>F. Beyerinck and D. Klinkenberg, 'De rivieren de Nederrijn en IJssel bij Huissen, Malburgen en Westervoort en de Pleywaard], 24 juli 1767' (Gelders Archief, 0509 Kaartenverzameling, inv. nr. 339)</t>
  </si>
  <si>
    <t>https://www.geldersarchief.nl/bronnen/archieven?mivast=37&amp;mizig=210&amp;miadt=37&amp;miaet=1&amp;micode=0509&amp;minr=38237753&amp;miview=inv2</t>
  </si>
  <si>
    <t>Collectie Verpondingskaarten 1807-1810, 1811 (Gelders Archief, 0873 Verpondingskaarten)</t>
  </si>
  <si>
    <t>Verpondingskaarten</t>
  </si>
  <si>
    <t>https://www.geldersarchief.nl/bronnen/archieven?mivast=37&amp;mizig=210&amp;miadt=37&amp;micode=0873&amp;miview=inv2</t>
  </si>
  <si>
    <t>Gorissen 1952</t>
  </si>
  <si>
    <r>
      <t xml:space="preserve">F. Gorissen, </t>
    </r>
    <r>
      <rPr>
        <i/>
        <sz val="11"/>
        <color theme="1"/>
        <rFont val="Calibri"/>
        <family val="2"/>
      </rPr>
      <t xml:space="preserve">Städteatlas Kleve </t>
    </r>
    <r>
      <rPr>
        <sz val="11"/>
        <color theme="1"/>
        <rFont val="Calibri"/>
        <family val="2"/>
      </rPr>
      <t>(Kleve 1952) p. 58</t>
    </r>
  </si>
  <si>
    <t>Millingen 1795</t>
  </si>
  <si>
    <t>'De heerlijkheden Millingen en Zeeland, 1795' (Gelders Archief, 0016 Gewestelijke besturen in de Bataafs-Franse tijd, inv. nr. 35)</t>
  </si>
  <si>
    <t>https://proxy.archieven.nl/0/B2DAE1AC887A4917AB3C157A87F3A16E</t>
  </si>
  <si>
    <t>https://proxy.archieven.nl/0/8C8C81BAD0C94974B22572A85DB38B02</t>
  </si>
  <si>
    <t>Millingen 1638</t>
  </si>
  <si>
    <t>I. van Geelkercken, 'Kaerte van de gelegentheijt der Millinger buijtendijckse bou ende weijweerden als oock des heerlickheijt Bijlant met syn aengrensende landerijen, 6 oktober 1638' (Gelders Archief, 0124 Hof van Gelre en Zutphen, inv.nr. 5211)</t>
  </si>
  <si>
    <t>Huissen 1733</t>
  </si>
  <si>
    <t>Guionneau?, 'Percelen te Huissen en Malburgen en omstreken, [ca. 1733]' (Gelders Archief, 0569 ORA Huissen en Malburgen, inv.nr. 2988)</t>
  </si>
  <si>
    <t>https://proxy.archieven.nl/0/F0AB1A979EDA44E9A550658FFDB5FD67</t>
  </si>
  <si>
    <t>https://proxy.archieven.nl/0/D38B8A47D1F5487F9BB29AF7A2DAD155</t>
  </si>
  <si>
    <t>F. Beyerinck, 'Caart welke afbeeld de gedaante van den Kleefschen polder, genaamd de Pley omvangen door rivieren..., 24 juli 1767' (Gelders Archief, 0012 Gelderse Rekenkamer, inv.nr. 1579)</t>
  </si>
  <si>
    <t>Huissen 1767</t>
  </si>
  <si>
    <t>Huissen 1641</t>
  </si>
  <si>
    <t>N. van Geelkercken, 'De Rijn ter hoogte van Huissen en Malburgen en de IJsselmond], oktober 1641' (Gelders Archief, 0012 Gelderse Rekenkamer, inv.nr. 654)</t>
  </si>
  <si>
    <t>https://proxy.archieven.nl/0/DE458E2326F548B682EFAAE3C80F8D6B</t>
  </si>
  <si>
    <t>Maurik 1692</t>
  </si>
  <si>
    <t>G. Passavant, 'Maurik : caarte van diverse perceele weij en rijsweerden, 1692' (Gelders Archief, 0003 Staten van het Kwartier van Nijmegen en hun Gedeputeerden, inv.nr. 416)</t>
  </si>
  <si>
    <t>https://proxy.archieven.nl/0/5B1E167CC2354F7B9184B7C30C7B6E05</t>
  </si>
  <si>
    <t>Doddendael 1553</t>
  </si>
  <si>
    <t>'Charte van den Doddendael, [1553-1599]' (Gelders Archief, 0124 Hof van Gelre en Zutphen inv.nr. 5016)</t>
  </si>
  <si>
    <t>https://proxy.archieven.nl/0/3C630A8282B54D90AB692FC6614254A3</t>
  </si>
  <si>
    <t>Subdivision (e.g. ambt)</t>
  </si>
  <si>
    <t>Optional subdivisions (e.g. gericht)</t>
  </si>
  <si>
    <t>AMK #####</t>
  </si>
  <si>
    <t>Archeologische Monumenten Kaart number</t>
  </si>
  <si>
    <t>Herben-Mierden 1995</t>
  </si>
  <si>
    <t>Herben 2007</t>
  </si>
  <si>
    <r>
      <t xml:space="preserve">M.H.A.J. Herben, ‘Het kerkhof van het oude Niervaart’, </t>
    </r>
    <r>
      <rPr>
        <i/>
        <sz val="11"/>
        <color theme="1"/>
        <rFont val="Calibri"/>
        <family val="2"/>
      </rPr>
      <t>Jaarboek De Oranjeboom</t>
    </r>
    <r>
      <rPr>
        <sz val="11"/>
        <color theme="1"/>
        <rFont val="Calibri"/>
        <family val="2"/>
      </rPr>
      <t xml:space="preserve"> 60 (2007) 284–288.</t>
    </r>
  </si>
  <si>
    <r>
      <t>M.H.A.J. Herben en L. van der Mierden, ‘Het dorp en de heerlijkheid Niervaart in de late middeleeuwen’,</t>
    </r>
    <r>
      <rPr>
        <i/>
        <sz val="11"/>
        <color theme="1"/>
        <rFont val="Calibri"/>
        <family val="2"/>
      </rPr>
      <t xml:space="preserve"> Jaarboek De Oranjeboom</t>
    </r>
    <r>
      <rPr>
        <sz val="11"/>
        <color theme="1"/>
        <rFont val="Calibri"/>
        <family val="2"/>
      </rPr>
      <t xml:space="preserve"> 48 (1995) 33–49.</t>
    </r>
  </si>
  <si>
    <t>ARCH_DIOC</t>
  </si>
  <si>
    <t>DIOCESE</t>
  </si>
  <si>
    <t>ARCH_DEAN</t>
  </si>
  <si>
    <t>DEANERY</t>
  </si>
  <si>
    <t>Overijssel</t>
  </si>
  <si>
    <t>Drenthe</t>
  </si>
  <si>
    <t>OV</t>
  </si>
  <si>
    <t>DR</t>
  </si>
  <si>
    <t>https://www.archive.nrw.de/landesarchiv-nrw</t>
  </si>
  <si>
    <t>'Grenze zwischen dem Kirchspiel Brünen sowie den Kirchspielen Dingden, Rhede, Raesfeld' (Landesarchiv NRW Abteilung Westfalen, W 051 / Karten A (Allgemein), Nr. 72)</t>
  </si>
  <si>
    <t>Brünen 1790</t>
  </si>
  <si>
    <t>Kataster-Kleve</t>
  </si>
  <si>
    <t>Katasteraufnahme im Herzogtum Kleve der Jahre 1731-1738 (Landesarchiv NRW Abteilung Rheinland, AA 0647 / Kleve, Kataster AA 0647)</t>
  </si>
  <si>
    <t>Landscape</t>
  </si>
  <si>
    <t>(Land)drostamt</t>
  </si>
  <si>
    <t>Amt</t>
  </si>
  <si>
    <t>Gericht</t>
  </si>
  <si>
    <r>
      <t xml:space="preserve">A. Bocquet, </t>
    </r>
    <r>
      <rPr>
        <i/>
        <sz val="11"/>
        <color theme="1"/>
        <rFont val="Calibri"/>
        <family val="2"/>
      </rPr>
      <t>Recherches sur la population rurale de l’Artois et du Boulonnais pendant la période bourguignonne (1384-1477)</t>
    </r>
    <r>
      <rPr>
        <sz val="11"/>
        <color theme="1"/>
        <rFont val="Calibri"/>
        <family val="2"/>
      </rPr>
      <t xml:space="preserve"> (Arras 1969).</t>
    </r>
  </si>
  <si>
    <r>
      <t xml:space="preserve">J. Cuvelier, </t>
    </r>
    <r>
      <rPr>
        <i/>
        <sz val="11"/>
        <color theme="1"/>
        <rFont val="Calibri"/>
        <family val="2"/>
      </rPr>
      <t>Les dénombrements de foyers en Brabant (XIVe - XVIe siècle)</t>
    </r>
    <r>
      <rPr>
        <sz val="11"/>
        <color theme="1"/>
        <rFont val="Calibri"/>
        <family val="2"/>
      </rPr>
      <t xml:space="preserve"> (Brussels: Kiessling &amp; Imbreghts 1912).</t>
    </r>
  </si>
  <si>
    <t>INSPIRATION_ADM</t>
  </si>
  <si>
    <r>
      <t xml:space="preserve">P. Bougard, ‘Dénombrement de la population du Cambrésis en 1778’, </t>
    </r>
    <r>
      <rPr>
        <i/>
        <sz val="11"/>
        <color theme="1"/>
        <rFont val="Calibri"/>
        <family val="2"/>
      </rPr>
      <t>Annales de démographie historique</t>
    </r>
    <r>
      <rPr>
        <sz val="11"/>
        <color theme="1"/>
        <rFont val="Calibri"/>
        <family val="2"/>
      </rPr>
      <t xml:space="preserve"> 1973 (1973) 71–89.</t>
    </r>
  </si>
  <si>
    <r>
      <t xml:space="preserve">Th. Ilgen, </t>
    </r>
    <r>
      <rPr>
        <i/>
        <sz val="11"/>
        <color theme="1"/>
        <rFont val="Calibri"/>
        <family val="2"/>
      </rPr>
      <t>Quellen zur inneren Geschichte der rheinischen Territorien. Herzogtum Kleve. I. Ämter und Gerichte</t>
    </r>
    <r>
      <rPr>
        <sz val="11"/>
        <color theme="1"/>
        <rFont val="Calibri"/>
        <family val="2"/>
      </rPr>
      <t xml:space="preserve"> 1: Darstellung. Publikationen der Gesellschaft für Rheinische Geschichtskunde XXXVIII (Bonn: Hanstein 1921).</t>
    </r>
  </si>
  <si>
    <r>
      <t xml:space="preserve">A.A. Beekman, </t>
    </r>
    <r>
      <rPr>
        <i/>
        <sz val="11"/>
        <color theme="1"/>
        <rFont val="Calibri"/>
        <family val="2"/>
      </rPr>
      <t>Geschiedkundige atlas van Nederland. De Republiek in 1795 met de heerlijkheden, ambachten, enz.</t>
    </r>
    <r>
      <rPr>
        <sz val="11"/>
        <color theme="1"/>
        <rFont val="Calibri"/>
        <family val="2"/>
      </rPr>
      <t xml:space="preserve"> Geschiedkundige atlas van Nederland 14 (The Hague: Nijhoff 1913).</t>
    </r>
  </si>
  <si>
    <r>
      <t xml:space="preserve">A.A. Beekman, </t>
    </r>
    <r>
      <rPr>
        <i/>
        <sz val="11"/>
        <color theme="1"/>
        <rFont val="Calibri"/>
        <family val="2"/>
      </rPr>
      <t>Geschiedkundige atlas van Nederland. De Republiek in 1795 met de heerlijkheden, ambachten, enz.</t>
    </r>
    <r>
      <rPr>
        <sz val="11"/>
        <color theme="1"/>
        <rFont val="Calibri"/>
        <family val="2"/>
      </rPr>
      <t xml:space="preserve"> Geschiedkundige atlas van Nederland 14 (The Hague: Nijhoff 1913); R. Fruin ed., </t>
    </r>
    <r>
      <rPr>
        <i/>
        <sz val="11"/>
        <color theme="1"/>
        <rFont val="Calibri"/>
        <family val="2"/>
      </rPr>
      <t>Informacie up den staet faculteyt ende gelegenheyt van de steden ende dorpen van Hollant ende Vrieslant om daernae te reguleren de nyeuwe schiltaele. Gedaen in den jaere MDXIV</t>
    </r>
    <r>
      <rPr>
        <sz val="11"/>
        <color theme="1"/>
        <rFont val="Calibri"/>
        <family val="2"/>
      </rPr>
      <t xml:space="preserve"> (Leiden: Sijthoff 1866).</t>
    </r>
  </si>
  <si>
    <r>
      <t xml:space="preserve">A. Hansay, ‘La </t>
    </r>
    <r>
      <rPr>
        <i/>
        <sz val="11"/>
        <color theme="1"/>
        <rFont val="Calibri"/>
        <family val="2"/>
      </rPr>
      <t>Crenée</t>
    </r>
    <r>
      <rPr>
        <sz val="11"/>
        <color theme="1"/>
        <rFont val="Calibri"/>
        <family val="2"/>
      </rPr>
      <t xml:space="preserve"> génerale du pays de Liège en 1470 et le dénombrement des feux’, </t>
    </r>
    <r>
      <rPr>
        <i/>
        <sz val="11"/>
        <color theme="1"/>
        <rFont val="Calibri"/>
        <family val="2"/>
      </rPr>
      <t>Compte-rendu des séances de la Commission royale d’Histoire</t>
    </r>
    <r>
      <rPr>
        <sz val="11"/>
        <color theme="1"/>
        <rFont val="Calibri"/>
        <family val="2"/>
      </rPr>
      <t xml:space="preserve"> 71 (1902) 67–106.</t>
    </r>
  </si>
  <si>
    <r>
      <t xml:space="preserve">M.-A. Arnould, </t>
    </r>
    <r>
      <rPr>
        <i/>
        <sz val="11"/>
        <color theme="1"/>
        <rFont val="Calibri"/>
        <family val="2"/>
      </rPr>
      <t>Les dénombrements de foyers dans le Comté de Hainaut (XIVe - XVIe siècle)</t>
    </r>
    <r>
      <rPr>
        <sz val="11"/>
        <color theme="1"/>
        <rFont val="Calibri"/>
        <family val="2"/>
      </rPr>
      <t xml:space="preserve"> (Brussels: Paleis der Academiën 1956).</t>
    </r>
  </si>
  <si>
    <r>
      <t xml:space="preserve">R.W.M. van Schaïk, </t>
    </r>
    <r>
      <rPr>
        <i/>
        <sz val="11"/>
        <color theme="1"/>
        <rFont val="Calibri"/>
        <family val="2"/>
      </rPr>
      <t>Belasting, bevolking en bezit in Gelre en Zutphen (1350-1550)</t>
    </r>
    <r>
      <rPr>
        <sz val="11"/>
        <color theme="1"/>
        <rFont val="Calibri"/>
        <family val="2"/>
      </rPr>
      <t>. Middeleeuwse Studies en Bronnen VI (Hilversum: Verloren 1987).</t>
    </r>
  </si>
  <si>
    <r>
      <t xml:space="preserve">G. Hansotte, </t>
    </r>
    <r>
      <rPr>
        <i/>
        <sz val="11"/>
        <color theme="1"/>
        <rFont val="Calibri"/>
        <family val="2"/>
      </rPr>
      <t>La Principauté de Stavelot-Malmédy à la fin de l’Ancien Régime. Carte de la principauté en 1789, dénombrement des maisons, des chevaux et des bestiaux vers 1750</t>
    </r>
    <r>
      <rPr>
        <sz val="11"/>
        <color theme="1"/>
        <rFont val="Calibri"/>
        <family val="2"/>
      </rPr>
      <t xml:space="preserve"> (Bruxelles: Palais des Académies 1973).</t>
    </r>
  </si>
  <si>
    <r>
      <t xml:space="preserve">F. Pauquet, ‘Die Bevölkerung des Herzogtums Limburg im 15. Jahrhundert’, </t>
    </r>
    <r>
      <rPr>
        <i/>
        <sz val="11"/>
        <color theme="1"/>
        <rFont val="Calibri"/>
        <family val="2"/>
      </rPr>
      <t>Geschichtliches Eupen</t>
    </r>
    <r>
      <rPr>
        <sz val="11"/>
        <color theme="1"/>
        <rFont val="Calibri"/>
        <family val="2"/>
      </rPr>
      <t xml:space="preserve"> 2 (1968) 9–24.</t>
    </r>
  </si>
  <si>
    <t>W. Leenen, 'Caart der limitten van de Hooge en Vrye Heerlyckhydt van het Loo' (1748)</t>
  </si>
  <si>
    <t>Hoppe 1970</t>
  </si>
  <si>
    <r>
      <t xml:space="preserve">Hoppe, C., </t>
    </r>
    <r>
      <rPr>
        <i/>
        <sz val="11"/>
        <color theme="1"/>
        <rFont val="Calibri"/>
        <family val="2"/>
      </rPr>
      <t>Die großen Flußverlagerungen des Niederrheins in den letzten zweitausend Jahren und ihre Auswirkungen auf Lage und Entwicklung der Siedlungen</t>
    </r>
    <r>
      <rPr>
        <sz val="11"/>
        <color theme="1"/>
        <rFont val="Calibri"/>
        <family val="2"/>
      </rPr>
      <t>. Forschungen zur deutschen Landeskunde 189 (Bad Godesberg: Bundesforschungsanstalt für Landeskunde und Raumordnung 1970).</t>
    </r>
  </si>
  <si>
    <t>Bennens 1685</t>
  </si>
  <si>
    <t>Bontko Bennens, '[Kaart van] de nieuwe ingedijckte landen gelegen onder de carspelen Hoorn, Colhol, Zant, Godlinse, Spijck, Bierum, tot an Watum beginnende ten Westen an de Tja-rijt, en eijndigende ten Oosten bij d'ansluitinge van de dijck tot Watum' (1685)</t>
  </si>
  <si>
    <t>https://hdl.handle.net/21.12105/4854e38d-bef1-9054-77c1-b46e98cb18f6</t>
  </si>
  <si>
    <t>Tideman 1685</t>
  </si>
  <si>
    <t>Jannes Tideman, 'Caerte vand' noorder indyckinge : Kaart van de ingedijkte landen gelegen onder Hornhuizen, Wierhuizen, Pieterburen, Westernieland, Saaxumhuizen, Den Andel, Breede, Warffum, Usquert en Uithuizen' (1685)</t>
  </si>
  <si>
    <t>https://proxy.archieven.nl/0/10BF7C66D6614523899ADD42E110A02D</t>
  </si>
  <si>
    <r>
      <t xml:space="preserve">Pauquet, F., ‘Die Bevölkerung des Herzogtums Limburg im 15. Jahrhundert’, </t>
    </r>
    <r>
      <rPr>
        <i/>
        <sz val="11"/>
        <color theme="1"/>
        <rFont val="Calibri"/>
        <family val="2"/>
      </rPr>
      <t>Geschichtliches Eupen</t>
    </r>
    <r>
      <rPr>
        <sz val="11"/>
        <color theme="1"/>
        <rFont val="Calibri"/>
        <family val="2"/>
      </rPr>
      <t xml:space="preserve"> 2 (1968) 9–24.</t>
    </r>
  </si>
  <si>
    <t>Pauquet 1968</t>
  </si>
  <si>
    <t>Leens 1771</t>
  </si>
  <si>
    <t>T. Beckeringh, 'Kaart van de jurisdictie van Leens, de jurisdictie van Wehe, Zuurdijk en Nijenklooster en een gedeelte van de aangrenzende jurisdictiën' (Groninger Archieven, NL-GnGRA_817_1323)</t>
  </si>
  <si>
    <t>https://hdl.handle.net/21.12105/03903ed3-18be-0f84-7157-29ca9c846f6b</t>
  </si>
  <si>
    <t>Neuaufnahme</t>
  </si>
  <si>
    <t>Saint-Hubert 1766</t>
  </si>
  <si>
    <t>'Carte géographique des terres de Saint-Hubert et Mirwart et leurs environs, par Jean Remy de Bougimont', AEL, Cartes et plans N° 79</t>
  </si>
  <si>
    <t>https://search.arch.be/imageserver/topview.php?FIF=523/523_5707_000/523_5707_000_00079_000/523_5707_000_00079_000_0_0001.jp2</t>
  </si>
  <si>
    <t>Loupoigne 1782</t>
  </si>
  <si>
    <t>'Figuratieve tiendenkaart van Loupoigne nabij Genepiën, opgemaakt door D.-J. Dussart, gezworen landmeter en toegelaten door de Raad van Nijvel. 10 april 1782', RAG, Kaarten en plannen nr 761, 1 blad (1782).</t>
  </si>
  <si>
    <t>http://search.arch.be/imageserver/topview.php?FIF=514/514_0549_000/514_0549_000_00761_000/514_0549_000_00761_000_0_0001.jp2</t>
  </si>
  <si>
    <t>https://www.mapire.eu</t>
  </si>
  <si>
    <t>Clotuche 1997</t>
  </si>
  <si>
    <r>
      <t xml:space="preserve">Clotuche, R., ‘Abbeville (Somme). Présentation topographique et chronologique’, </t>
    </r>
    <r>
      <rPr>
        <i/>
        <sz val="11"/>
        <color theme="1"/>
        <rFont val="Calibri"/>
        <family val="2"/>
      </rPr>
      <t>Revue archéologique de Picardie</t>
    </r>
    <r>
      <rPr>
        <sz val="11"/>
        <color theme="1"/>
        <rFont val="Calibri"/>
        <family val="2"/>
      </rPr>
      <t xml:space="preserve"> 3 (1997) 137–154.</t>
    </r>
  </si>
  <si>
    <r>
      <t xml:space="preserve">Estienne, J., ‘Déclaration des feux de 1469’, </t>
    </r>
    <r>
      <rPr>
        <i/>
        <sz val="11"/>
        <color theme="1"/>
        <rFont val="Calibri"/>
        <family val="2"/>
      </rPr>
      <t>Bulletin de la Société des antiquaires de Picardie</t>
    </r>
    <r>
      <rPr>
        <sz val="11"/>
        <color theme="1"/>
        <rFont val="Calibri"/>
        <family val="2"/>
      </rPr>
      <t xml:space="preserve"> 34 (1931) 97–137.</t>
    </r>
  </si>
  <si>
    <t>Estienne 1931</t>
  </si>
  <si>
    <r>
      <t xml:space="preserve">Hélin, É., </t>
    </r>
    <r>
      <rPr>
        <i/>
        <sz val="11"/>
        <color theme="1"/>
        <rFont val="Calibri"/>
        <family val="2"/>
      </rPr>
      <t>La population des paroisses liégeoises aux XVIIe et XVIIIe siècles</t>
    </r>
    <r>
      <rPr>
        <sz val="11"/>
        <color theme="1"/>
        <rFont val="Calibri"/>
        <family val="2"/>
      </rPr>
      <t>. Commission communale de l’Histoire de l’ancien pays de Liège, Documents et Mémoires 4 (Liège 1959).</t>
    </r>
  </si>
  <si>
    <t>Hélin 1959</t>
  </si>
  <si>
    <t>ARCHIS #####</t>
  </si>
  <si>
    <t>https://search.arch.be/imageserver/topview.php?FIF=514/514_0549_000/514_0549_000_01355_000/514_0549_000_01355_000_0_0001.jp2</t>
  </si>
  <si>
    <t>Kaart van de polders ten noordwesten van Kieldrecht tussen Stoppeldijk, Ossenisse en Saaftinge in het Ambacht Hulst. Z.d. 1601 - 1700 (RAG, Kaarten en plannen nr 1355, 1 blad. Afm. blad. 109 x 120 cm.)</t>
  </si>
  <si>
    <t>Klinge 1642</t>
  </si>
  <si>
    <t>Figuratieve kaart van Hulst, de Klinge (gezegd Rietvliet), Kieldrecht, Grouwe naar een kaart van 1642, 17de eeuw. (RAK, Kaarten en plannen nr.574)</t>
  </si>
  <si>
    <t>https://search.arch.be/imageserver/topview.php?FIF=516/516_0525_000/516_0525_000_00574_000/516_0525_000_00574_000_0_0001.jp2</t>
  </si>
  <si>
    <r>
      <t xml:space="preserve">Gottschalk, M.K.E., </t>
    </r>
    <r>
      <rPr>
        <i/>
        <sz val="11"/>
        <color theme="1"/>
        <rFont val="Calibri"/>
        <family val="2"/>
      </rPr>
      <t>De Vier Ambachten en het Land van Saaftinge in de Middeleeuwen: een historisch-geografisch onderzoek betreffende Oost Zeeuws-Vlaanderen c.a</t>
    </r>
    <r>
      <rPr>
        <sz val="11"/>
        <color theme="1"/>
        <rFont val="Calibri"/>
        <family val="2"/>
      </rPr>
      <t>. Sociaal geografische studies 15 (Assen: Van Gorcum 1984).</t>
    </r>
  </si>
  <si>
    <t>Gottschalk 1984</t>
  </si>
  <si>
    <t>AHN</t>
  </si>
  <si>
    <t>Algemeen Hoogtebestand Nederland</t>
  </si>
  <si>
    <t>https://ahn.arcgisonline.nl/ahnviewer/</t>
  </si>
  <si>
    <t>https://search.arch.be/imageserver/topview.php?FIF=514/514_0549_000/514_0549_000_00613_000/514_0549_000_00613_000_0_0001.jp2</t>
  </si>
  <si>
    <t>Figurative kaert van de polders gelegen ontrend Biervliet, gemaekt door Fr. Van den Velde, 1549.1 blad. Authentieke kopie. Op velijn. Afkomstig uit het archief van de Sint-Pietersabdij van Gent. (RAG, Kaarten en plannen, nr.613)</t>
  </si>
  <si>
    <t>Biervliet 1549</t>
  </si>
  <si>
    <t>Horenbault 1569</t>
  </si>
  <si>
    <t>Aendijcke en omgeving op de kaart van François Horenbault (1569); Rijksarchief Gent, Kaarten &amp; Plans, nr. 2647</t>
  </si>
  <si>
    <r>
      <t xml:space="preserve">Dierendonck, R.M. van, ‘Van Boterzande tot Wevelswaele. Archeologische gegevens van verdronken dorpen in West-Zeeuws-Vlaanderen’, </t>
    </r>
    <r>
      <rPr>
        <i/>
        <sz val="11"/>
        <color theme="1"/>
        <rFont val="Calibri"/>
        <family val="2"/>
      </rPr>
      <t>Tijdschrift voor Waterstaatsgeschiedenis</t>
    </r>
    <r>
      <rPr>
        <sz val="11"/>
        <color theme="1"/>
        <rFont val="Calibri"/>
        <family val="2"/>
      </rPr>
      <t xml:space="preserve"> 14 (2005) 96–106.</t>
    </r>
  </si>
  <si>
    <t>Van Dierendonck 2005</t>
  </si>
  <si>
    <r>
      <t xml:space="preserve">Lehouck, A., ‘Het verzwolgen cultuurlandschap. Archeologische sporen van middeleeuwse infrastructuur ni westelijk Zeeuws-Vlaanderen’, </t>
    </r>
    <r>
      <rPr>
        <i/>
        <sz val="11"/>
        <color theme="1"/>
        <rFont val="Calibri"/>
        <family val="2"/>
      </rPr>
      <t>Tijdschrift voor Waterstaatsgeschiedenis</t>
    </r>
    <r>
      <rPr>
        <sz val="11"/>
        <color theme="1"/>
        <rFont val="Calibri"/>
        <family val="2"/>
      </rPr>
      <t xml:space="preserve"> 14 (2005) 59–69.</t>
    </r>
  </si>
  <si>
    <t>Lehouck 2005</t>
  </si>
  <si>
    <t>Pourbus 1571</t>
  </si>
  <si>
    <t>Pieter Pourbus, Kaart van de Brugse Vrije, 1571 (kopie Pieter Claeissens 1597). Museum Brugge, 0000.GRO0438.I</t>
  </si>
  <si>
    <t xml:space="preserve">https://artinflanders.be/nl/kunst/kaart-van-het-brugse-vrije-629 </t>
  </si>
  <si>
    <t>https://search.arch.be/imageserver/topview.php?FIF=513/513_0521_000/513_0521_000_00526_000/513_0521_000_00526_000_0_0001.jp2</t>
  </si>
  <si>
    <t>Kaart met de afwatering van de watering van Slependamme, in Eeklo, Lembeke en de heerlijkheid Aveschoot bij Aardenburg, 1705 - 1705 (RAB, Kaarten en plannen, nr. 526.)</t>
  </si>
  <si>
    <t>Aveschoot 1705</t>
  </si>
  <si>
    <t>https://search.arch.be/imageserver/topview.php?FIF=513/513_0521_000/513_0521_000_00529_000/513_0521_000_00529_000_0_0002.jp2</t>
  </si>
  <si>
    <t>Perceelsgewijze kaart met de heerlijkheid Buskensambacht in Oostkamp, 1701 - 1800 (RAB, Kaarten en plannen, nr. 529)</t>
  </si>
  <si>
    <t>Buskensambacht 17xx</t>
  </si>
  <si>
    <r>
      <t xml:space="preserve">Mertens, J., ‘De bevolking van het Brugse Vrije rond 1520’, in: J. de Belder ed., </t>
    </r>
    <r>
      <rPr>
        <i/>
        <sz val="11"/>
        <color theme="1"/>
        <rFont val="Calibri"/>
        <family val="2"/>
      </rPr>
      <t>Demografische evoluties en gedragspatronen van de 9de tot de 20ste eeuw in de Nederlanden</t>
    </r>
    <r>
      <rPr>
        <sz val="11"/>
        <color theme="1"/>
        <rFont val="Calibri"/>
        <family val="2"/>
      </rPr>
      <t>. Studia Historica Gandensia 200 (Gent 1977) 145–166.</t>
    </r>
  </si>
  <si>
    <t>Mertens 1977</t>
  </si>
  <si>
    <t>https://search.arch.be/imageserver/topview.php?FIF=510/510_0002_000/510_0002_000_00779_000/510_0002_000_00779_000_0_0001.jp2</t>
  </si>
  <si>
    <t>Figuratieve kaart van de domaniale gronden gelegen in Oedelem, Maldegem en Knesselare; opgemaakt op bevel van de Rekenkamer, doo... 1726 (AGR, Cartes et plans N° 778)</t>
  </si>
  <si>
    <t>Knesselare 1726</t>
  </si>
  <si>
    <t>https://search.arch.be/imageserver/topview.php?FIF=510/510_0002_000/510_0002_000_00778_000/510_0002_000_00778_000_0_0001.jp2</t>
  </si>
  <si>
    <t>https://archis.cultureelerfgoed.nl/</t>
  </si>
  <si>
    <t>Archeologisch Informatiesysteem nummer</t>
  </si>
  <si>
    <t>https://search.arch.be/imageserver/topview.php?FIF=514/514_0549_000/514_0549_000_00597_000/514_0549_000_00597_000_0_0001.jp2</t>
  </si>
  <si>
    <t>Eeklo 1753</t>
  </si>
  <si>
    <t>Figuratieve tiendenkaart van Eeklo. Juli 1753 (RAG, Kaarten en plannen, nr.597.)</t>
  </si>
  <si>
    <t>https://search.arch.be/imageserver/topview.php?FIF=513/513_0521_000/513_0521_000_00530_000/513_0521_000_00530_000_0_0001.jp2</t>
  </si>
  <si>
    <t>Perceelsgewijze kaart met de baronie van Male, 1701 - 1800 (RAB, Kaarten en plannen, nr. 530)</t>
  </si>
  <si>
    <t>Male 17xx</t>
  </si>
  <si>
    <t>Kaerte figurative van de polders gelegen ontrent Schoondyk, Oudeman, Oostburg, Ardenburg, enz.”. Figuratieve kaart van de polderstreek ten noorden van Sint-Margriete, opgemaakt door F. Van de Velde. 1542  (RAG, Kaarten en plannen nr 617)</t>
  </si>
  <si>
    <t>Van de Velde  1542</t>
  </si>
  <si>
    <t>https://search.arch.be/imageserver/topview.php?FIF=514/514_0549_000/514_0549_000_00617_000/514_0549_000_00617_000_0_0001.jp2</t>
  </si>
  <si>
    <t>https://search.arch.be/imageserver/topview.php?FIF=514/514_0549_000/514_0549_000_00570_000/514_0549_000_00570_000_0_0001.jp2</t>
  </si>
  <si>
    <t>https://search.arch.be/imageserver/topview.php?FIF=514/514_0549_000/514_0549_000_00652_000/514_0549_000_00652_000_0_0001.jp2</t>
  </si>
  <si>
    <t>Figuratieve kaart van het deel van het Brugse Vrije dat eigendom was van de Aartshertogen. [begin 17de eeuw] 1601 - 1625 (RAG, Kaarten en plannen, nr.570)</t>
  </si>
  <si>
    <t>Brugse Vrije 16xx</t>
  </si>
  <si>
    <t>Figurative kaert van de polders gelegen tusschen Sluys en Yzendyke . Figuratieve kaart van de polderstreek tussen Sluis en IJzen… 1601 - 1700 (RAG, Kaarten en plannen nr 652)</t>
  </si>
  <si>
    <t>Sluis 16xx</t>
  </si>
  <si>
    <t>https://search.arch.be/imageserver/topview.php?FIF=513/513_0521_000/513_0521_000_00040_000/513_0521_000_00040_000_0_0001.jp2</t>
  </si>
  <si>
    <t>Kaart van de heerlijkheid van Middelburg in Vlaanderen, met aanduiding van een ontworpen brug over het kanaal van Middelburg. 1650 (RAB, Kaarten en plannen, nr. 40)</t>
  </si>
  <si>
    <t>Middelburg 1650</t>
  </si>
  <si>
    <t>https://search.arch.be/imageserver/topview.php?FIF=514/514_0549_000/514_0549_000_01456_000/514_0549_000_01456_000_0_0001.jp2</t>
  </si>
  <si>
    <t>Kaart met de splitsing van de scheiding van de twee parochies, van Sint-Baafs en van Onze Lieve Vrouw, in Aardenburg. 1652 (RAG, Kaarten en plannen nr 1456)</t>
  </si>
  <si>
    <t>Aardenburg 1652</t>
  </si>
  <si>
    <t>https://search.arch.be/imageserver/topview.php?FIF=513/513_0521_000/513_0521_000_00523_000/513_0521_000_00523_000_0_0001.jp2</t>
  </si>
  <si>
    <t>Perceelsgewijze kaart met de parochies Sint-Laureins-ten-Blocke, Sint-Laureins-in-Eremo en een gedeelte van de parochie Sint-Kruis, 1730 (RAB, Kaarten en plannen, nr. 523)</t>
  </si>
  <si>
    <t>Sint-Laureins 1730</t>
  </si>
  <si>
    <t>Kaart met de watering van Eiensluis en Groot-Reigarsvliet, tussen de Zeedijk, het kanaal van Brugge naar Oostende en de watering… 1756 (RAB, Kaarten en plannen, nr. 573.)</t>
  </si>
  <si>
    <t>Groot-Reigarsvliet 1756</t>
  </si>
  <si>
    <t>https://search.arch.be/imageserver/topview.php?FIF=513/513_0521_000/513_0521_000_00573_000/513_0521_000_00573_000_0_0001.jp2</t>
  </si>
  <si>
    <t>https://search.arch.be/imageserver/topview.php?FIF=513/513_0521_000/513_0521_000_00463_000/513_0521_000_00463_000_0_0001.jp2</t>
  </si>
  <si>
    <t>Kaart met het groot en klein schependom in de gemeente Oudenburg, 1823 (RAB, Kaarten en plannen, nr. 463.)</t>
  </si>
  <si>
    <t>Oudenburg 1823</t>
  </si>
  <si>
    <t>https://search.arch.be/imageserver/topview.php?FIF=513/513_0521_000/513_0521_000_00546_000/513_0521_000_00546_000_0_0001.jp2</t>
  </si>
  <si>
    <t>Sint Gillis 16xx</t>
  </si>
  <si>
    <t>Kaart met landerijen in de parochies Koolkerke en Sint-Gillis bij Brugge 1601 - 1700 (RAB, Kaarten en plannen, nr. 546)</t>
  </si>
  <si>
    <t>https://search.arch.be/imageserver/topview.php?FIF=510/510_0002_000/510_0002_000_00079_000/510_0002_000_00079_000_0_0001.jp2</t>
  </si>
  <si>
    <t>Plan van de stad Brugge met aanduiding van de oude parochies, opgemaakt in 1780. (AGR, Cartes et plans N° 79)</t>
  </si>
  <si>
    <t>Brugge 1780</t>
  </si>
  <si>
    <t>https://search.arch.be/imageserver/topview.php?FIF=513/513_0521_000/513_0521_000_00519_000/513_0521_000_00519_000_0_0001.jp2</t>
  </si>
  <si>
    <t>Kaart met de watering van Groot-Reigarsvliet, met aanduiding van de grenzen van de parochies, straten, waterlopen, enz. 1799 (RAB, Kaarten en plannen, nr. 519)</t>
  </si>
  <si>
    <t>Groot-Reigarsvliet 1799</t>
  </si>
  <si>
    <t>Kaart met de watering van Eiensluis, met aanduiding van wegen, waterlopen, boerderijen en de grenzen van de parochies, 1788 (RAB, Kaarten en plannen, nr. 57)</t>
  </si>
  <si>
    <t>https://search.arch.be/imageserver/topview.php?FIF=513/513_0521_000/513_0521_000_00571_000/513_0521_000_00571_000_0_0001.jp2</t>
  </si>
  <si>
    <t>https://search.arch.be/imageserver/topview.php?FIF=513/513_0521_000/513_0521_000_00031_000/513_0521_000_00031_000_0_0001.jp2</t>
  </si>
  <si>
    <t>Kaart met eigendommen van de Kartuizers van Brugge, gelegen in Sint-Baafs en Sint-Andries. 1761 (RAB, Kaarten en plannen, nr. 31)</t>
  </si>
  <si>
    <t>Sint-Andries 1761</t>
  </si>
  <si>
    <t>Sint-Kruis 1775</t>
  </si>
  <si>
    <t>Kaart met de eigendommen van de Kartuizers van Brugge, gelegen te Sint-Catherine en Sint-Kruis, na 1775. (RAB, Kaarten en plannen, nr. 118)</t>
  </si>
  <si>
    <t>https://search.arch.be/imageserver/topview.php?FIF=513/513_0521_000/513_0521_000_00118_000/513_0521_000_00118_000_0_0001.jp2</t>
  </si>
  <si>
    <t>https://search.arch.be/imageserver/topview.php?FIF=513/513_0521_000/513_0521_000_00534_000/513_0521_000_00534_000_0_0001.jp2</t>
  </si>
  <si>
    <t>Kaart met de grenzen van de heerlijkheid Sijsele, aan de kant van de stad Brugge 1636 - 1760 (RAB, Kaarten en plannen, nr. 534)</t>
  </si>
  <si>
    <t>Sijsele 1636</t>
  </si>
  <si>
    <t>https://search.arch.be/imageserver/topview.php?FIF=513/513_0521_000/513_0521_000_00464_000/513_0521_000_00464_000_0_0001.jp2</t>
  </si>
  <si>
    <t>Kadastrale kaart van Sint-Michiels, sectie A, 1801 - 1900 (RAB, Kaarten en plannen, nr. 464)</t>
  </si>
  <si>
    <t>Sint-Michiels 1801</t>
  </si>
  <si>
    <t>Popp</t>
  </si>
  <si>
    <t>Atlas cadastral parcellaire de la Belgique, par P.C. Popp (1842-1879)</t>
  </si>
  <si>
    <t>https://search.arch.be/imageserver/topview.php?FIF=513/513_0521_000/513_0521_000_00423_000/513_0521_000_00423_000_0_0002.jp2</t>
  </si>
  <si>
    <t>Ogierlande 17xx</t>
  </si>
  <si>
    <t>Kaarten van verschillende beginnen in de heerlijkheden Ogierlande en Cringen te Torhout, 1701 - 1800 (RAB, Kaarten en plannen, nr. 423)</t>
  </si>
  <si>
    <t>Ichtegem 1730</t>
  </si>
  <si>
    <t>https://search.arch.be/imageserver/topview.php?FIF=513/513_0521_000/513_0521_000_00711_000/513_0521_000_00711_000_0_0001.jp2</t>
  </si>
  <si>
    <t>Project voor een verbeterde grensbepaling tussen de heerlijkheid Wijnendale en het Brugse Vrije in de parochie Aartrijke, 1746 (RAB, Kaarten en plannen, nr. 711)</t>
  </si>
  <si>
    <t>Wijnendale 1746</t>
  </si>
  <si>
    <t>https://search.arch.be/imageserver/topview.php?FIF=513/513_0521_000/513_0521_000_00807_000/513_0521_000_00807_000_0_0001.jp2</t>
  </si>
  <si>
    <t>Kaart met een boerderij en landerijen te Ichtegem, binnen het Brugse Vrije en de heerlijkheid Wijnendale, in het bezit van Jonke...1774 (RAB, Kaarten en plannen, nr. 807)</t>
  </si>
  <si>
    <t>https://search.arch.be/imageserver/topview.php?FIF=513/513_0521_000/513_0521_000_00525_000/513_0521_000_00525_000_0_0001.jp2</t>
  </si>
  <si>
    <t>Kaart met een deel van 's Heer Woutermansambacht, tussen de zee, de dijk of zijdelink van de Ieperleet, de dijk of zijdelink van… 1700 (RAB, Kaarten en plannen, nr. 525)</t>
  </si>
  <si>
    <t>Woutermansambacht 1700</t>
  </si>
  <si>
    <t>https://search.arch.be/imageserver/topview.php?FIF=514/514_0549_000/514_0549_000_00610_000/514_0549_000_00610_000_0_0001.jp2</t>
  </si>
  <si>
    <t>Figuratieve kaart van het gehucht Plassendale in Oudenburg. Z.d., 1701 - 1794 (RAG, Kaarten en plannen, nr.610)</t>
  </si>
  <si>
    <t>Plassendale 17xx</t>
  </si>
  <si>
    <t>De Smet 1963</t>
  </si>
  <si>
    <r>
      <t xml:space="preserve">Smet, J. de, ‘De evolutie van het Brugse stadsgebied’, </t>
    </r>
    <r>
      <rPr>
        <i/>
        <sz val="11"/>
        <color theme="1"/>
        <rFont val="Calibri"/>
        <family val="2"/>
      </rPr>
      <t>Handelingen van het Genootschap voor Geschiedenis, gesticht onder de benaming Société d’Émulation</t>
    </r>
    <r>
      <rPr>
        <sz val="11"/>
        <color theme="1"/>
        <rFont val="Calibri"/>
        <family val="2"/>
      </rPr>
      <t xml:space="preserve"> 100 (1963) 90–99.</t>
    </r>
  </si>
  <si>
    <t>Sint-Laureins 1754</t>
  </si>
  <si>
    <t>Kaart met de vier wateringen in Sint-Laureins: de watering van Moerhuyse, de Viermaten, de Feye en de Gochelaere, 1754 (RAB, Kaarten en plannen, nr. 528)</t>
  </si>
  <si>
    <t>https://search.arch.be/imageserver/topview.php?FIF=513/513_0521_000/513_0521_000_00528_000/513_0521_000_00528_000_0_0001.jp2</t>
  </si>
  <si>
    <t>https://search.arch.be/imageserver/topview.php?FIF=514/514_0549_000/514_0549_000_02098_000/514_0549_000_02098_000_0_0001.jp2</t>
  </si>
  <si>
    <t>Kaart van het Land van Waas, opgemaakt door Jacques Ducaju, landmeter. 1781 (kopie van een kaart van 1681) (RAG, Kaarten en plannen nr 2098)</t>
  </si>
  <si>
    <t>Waas 1681</t>
  </si>
  <si>
    <t>https://search.arch.be/imageserver/topview.php?FIF=514/514_0549_000/514_0549_000_00433_000/514_0549_000_00433_000_0_0001.jp2</t>
  </si>
  <si>
    <t>https://search.arch.be/imageserver/topview.php?FIF=514/514_0549_000/514_0549_000_00360_000/514_0549_000_00360_000_0_0001.jp2</t>
  </si>
  <si>
    <t>Heusden 1717</t>
  </si>
  <si>
    <t>Kaerte figurative van de prochie van Heusden, eertyds Heusdonck genaemd, gelegen onder de kasselrye van den Audenburg en de heer… 1717 - 1729 (RAG, Kaarten en plannen nr 360)</t>
  </si>
  <si>
    <t>Kortrijk 1682</t>
  </si>
  <si>
    <t>Figuratieve kaart met plattegrond van de percelen gelegen buiten de vesten en binnen de grenzen van het schependom van Kortrijk,… 1682 - 1691 (RAK, Kaarten en plannen nrs.57-60)</t>
  </si>
  <si>
    <r>
      <t xml:space="preserve">P. Vandepitte, </t>
    </r>
    <r>
      <rPr>
        <i/>
        <sz val="11"/>
        <color theme="1"/>
        <rFont val="Calibri"/>
        <family val="2"/>
      </rPr>
      <t>Tielt. Speuren naar heden en verleden van Tielt, Aarsele, Kanegem en Schuiferskapelle</t>
    </r>
    <r>
      <rPr>
        <sz val="11"/>
        <color theme="1"/>
        <rFont val="Calibri"/>
        <family val="2"/>
      </rPr>
      <t>, Tielt, 1985, p. 20</t>
    </r>
  </si>
  <si>
    <t>Vandepitte 1985</t>
  </si>
  <si>
    <t>https://search.arch.be/imageserver/topview.php?FIF=510/510_1443_000/510_1443_000_05777_000/510_1443_000_05777_000_0_0001.jp2</t>
  </si>
  <si>
    <t>Warneton 1754</t>
  </si>
  <si>
    <t>https://search.arch.be/imageserver/topview.php?FIF=524/524_0719_000/524_0719_000_01286_000/524_0719_000_01286_000_0_0001.jp2</t>
  </si>
  <si>
    <t>Carte de la seigneurie du Temple dans les paroisses de Bourre, d'Hazebrouck et de Vieux-Verquin; levée en 1780 (AEM, Cartes et plans N° 1286)</t>
  </si>
  <si>
    <t>Tempelhof 1780</t>
  </si>
  <si>
    <t>https://search.arch.be/imageserver/topview.php?FIF=510/510_1600_000/510_1600_000_01394_000/510_1600_000_01394_000_0_0001.jp2</t>
  </si>
  <si>
    <t>Crupet 1789</t>
  </si>
  <si>
    <t>"Carte figurative du village de Crupet Pays de Liège avec le pourtour de la seigneurie levée à vue par le géomètre soussigné le …" 1789 (AR, Kaarten en Plannen, reeks II, nr. 1394)</t>
  </si>
  <si>
    <t>https://search.arch.be/imageserver/topview.php?FIF=513/513_0521_000/513_0521_000_00937_000/513_0521_000_00937_000_0_0001.jp2</t>
  </si>
  <si>
    <t>Kaarten en figuratieve beschrijving van de parochie Deulemont, binnen de kasselrij Ieper, met de bedenkingen en omstandigheden v… 1721 (RAB, Kaarten en plannen, nr. 937)</t>
  </si>
  <si>
    <t>Deulemont 1721</t>
  </si>
  <si>
    <t>Warneton 1874</t>
  </si>
  <si>
    <r>
      <t xml:space="preserve">Carte des gildes de Warneton dressée par Louis Desimpel. In: A. Wauters, 'Les gildes communales au onzième siècle, fragment de l'histoire des institutions de nos communes', </t>
    </r>
    <r>
      <rPr>
        <i/>
        <sz val="11"/>
        <color theme="1"/>
        <rFont val="Calibri"/>
        <family val="2"/>
      </rPr>
      <t>Bulletin de l'Académie royale de Belgique</t>
    </r>
    <r>
      <rPr>
        <sz val="11"/>
        <color theme="1"/>
        <rFont val="Calibri"/>
        <family val="2"/>
      </rPr>
      <t>, 2e série, t. XXXVII (1874), 730</t>
    </r>
  </si>
  <si>
    <t>Reims</t>
  </si>
  <si>
    <t>Liège;Cologne</t>
  </si>
  <si>
    <t>Xanten</t>
  </si>
  <si>
    <t>Hilvarenbeek</t>
  </si>
  <si>
    <t>Ferraris 1777;HISGIS-BE</t>
  </si>
  <si>
    <t>KM2_LANDSC_0</t>
  </si>
  <si>
    <t>KM2_LANDSC_1</t>
  </si>
  <si>
    <t>KM2_LANDSC_2</t>
  </si>
  <si>
    <t>KM2_LANDSC_3</t>
  </si>
  <si>
    <t>KM2_LANDSC_7</t>
  </si>
  <si>
    <t>KM2_LANDSC_8</t>
  </si>
  <si>
    <t>KM2_LANDSC_9</t>
  </si>
  <si>
    <t>Size of the area in km2, for which LANDSCAPE = 0 cultivatable land (e.g. residential/agricultural)</t>
  </si>
  <si>
    <t>Size of the area in km2, for which LANDSCAPE = 1 dunes or sandy soils</t>
  </si>
  <si>
    <t>Size of the area in km2, for which LANDSCAPE = 2 mud flats or marshes</t>
  </si>
  <si>
    <t>Size of the area in km2, for which LANDSCAPE = 3 forests</t>
  </si>
  <si>
    <t>Size of the area in km2, for which LANDSCAPE = 7 fresh or coastal water, navigable for small vessels</t>
  </si>
  <si>
    <t>Size of the area in km2, for which LANDSCAPE = 8 fresh water, navigable for larger vessels</t>
  </si>
  <si>
    <t>Size of the area in km2, for which LANDSCAPE = 9 open sea, navigable for larger vessels</t>
  </si>
  <si>
    <t>130A</t>
  </si>
  <si>
    <r>
      <t xml:space="preserve">Hilaire, Y.-M. ed., </t>
    </r>
    <r>
      <rPr>
        <i/>
        <sz val="11"/>
        <color theme="1"/>
        <rFont val="Calibri"/>
        <family val="2"/>
      </rPr>
      <t>Histoire de Roubaix</t>
    </r>
    <r>
      <rPr>
        <sz val="11"/>
        <color theme="1"/>
        <rFont val="Calibri"/>
        <family val="2"/>
      </rPr>
      <t>. Collection Histoire des villes du Nord/Pas-de-Calais 6 (Dunkerque: Editions des Beffrois : Westhoek-Editions 1984).</t>
    </r>
  </si>
  <si>
    <t>Hilaire 1984</t>
  </si>
  <si>
    <t>Bönninghardt 1808</t>
  </si>
  <si>
    <t>Geometrische Karte über die Bönningharder Heyde, ahnschiessendes Hämmer-Broich und ein Theil vom Winckelschen Busch etc. Mit Verzeichnis der Parzellen und Angabe ihrer Größe. So ich Ende unterschriebener auf Requisition der Herrn Meyeren und Gemeinde Räthen von Issumb, Hamm, Capellen, Sonsbeck, Veen, Alpen, Vier Quartieren namens der Gemeinde Saalhoff und Camp namens ein Theil der Altfelder Bank aufgenommen, gemessen und ... gross befunden. So geschehen im Jahr 1808. Johann Andr. Willems, approbirt. vereydeter und patentisirter Feldmesser (Landesarchiv NRW Abteilung Rheinland, RW Karten / RW Karten, Nr. 7986)</t>
  </si>
  <si>
    <t>https://www.archive.nrw.de/archivsuche?link=VERZEICHUNGSEINHEIT-Vz_f4c734d0-1c26-42b1-80f2-dfb7aee3a609</t>
  </si>
  <si>
    <r>
      <t xml:space="preserve">Lanen, Rowin J. van, Roy van Beek en Menne C. Kosian, ‘A different view on (world) heritage. The need for multi-perspective data analyses in historical landscape studies: The example of Schokland (NL)’, </t>
    </r>
    <r>
      <rPr>
        <i/>
        <sz val="11"/>
        <color theme="1"/>
        <rFont val="Calibri"/>
        <family val="2"/>
      </rPr>
      <t>Journal of Cultural Heritage</t>
    </r>
    <r>
      <rPr>
        <sz val="11"/>
        <color theme="1"/>
        <rFont val="Calibri"/>
        <family val="2"/>
      </rPr>
      <t xml:space="preserve"> 53 (2022) 190–205.</t>
    </r>
  </si>
  <si>
    <t>Van Lanen et al. 2022</t>
  </si>
  <si>
    <r>
      <t xml:space="preserve">Fabricius, W., </t>
    </r>
    <r>
      <rPr>
        <i/>
        <sz val="11"/>
        <color theme="1"/>
        <rFont val="Calibri"/>
        <family val="2"/>
      </rPr>
      <t>Erläuterungen zum geschichtlichen Atlas der Rheinprovinz: Die Karte von 1789. Einteilung und Entwicklung der Territorien von 1600 bis 1794</t>
    </r>
    <r>
      <rPr>
        <sz val="11"/>
        <color theme="1"/>
        <rFont val="Calibri"/>
        <family val="2"/>
      </rPr>
      <t xml:space="preserve"> 2. Publikationen der Gesellschaft für rheinische Geschichtskunde 12 (Bonn: Behrendt 1898).</t>
    </r>
  </si>
  <si>
    <t>Fabricius 1898</t>
  </si>
  <si>
    <t>Uraufnahme</t>
  </si>
  <si>
    <t>Tranchot-Müffling</t>
  </si>
  <si>
    <t>Urban status:
0 no urban status
1 (privileged) urban status, demarcated territory (e.g. enceinte, moat)
2 (privileged) urban status, non- or unclear demarcated territory (estimation of build-up area)
3 (non-privileged) urban status, demarcated territory (e.g. enceinte, moat)
4 (non-privileged) urban status, non- or unclear demarcated territory (estimation of build-up area)
5 (privileged) urban or liberty status, no demarcated territory, maintained rural character
9 extra muros, area beyond territory with (non-)demarcated urban status</t>
  </si>
  <si>
    <t>De Bruijn 1994</t>
  </si>
  <si>
    <r>
      <t xml:space="preserve">Dolfin, M.J., E.M. Kylstra en J. Penders, </t>
    </r>
    <r>
      <rPr>
        <i/>
        <sz val="11"/>
        <color theme="1"/>
        <rFont val="Calibri"/>
        <family val="2"/>
      </rPr>
      <t>Utrecht. De huizen binnen de Singels</t>
    </r>
    <r>
      <rPr>
        <sz val="11"/>
        <color theme="1"/>
        <rFont val="Calibri"/>
        <family val="2"/>
      </rPr>
      <t xml:space="preserve"> Beschrijving. De Nederlandse Monumenten van Geschiedenis en Kunst IIIA (’s-Gravenhage 1989).</t>
    </r>
  </si>
  <si>
    <r>
      <t xml:space="preserve">M.W.J. de Bruijn, </t>
    </r>
    <r>
      <rPr>
        <i/>
        <sz val="11"/>
        <color theme="1"/>
        <rFont val="Calibri"/>
        <family val="2"/>
      </rPr>
      <t>Husinghe ende hofstede. Een institutioneel-geografische studie van de rechtspraak over onroerend goed in de stad Utrecht in de middeleeuwen</t>
    </r>
    <r>
      <rPr>
        <sz val="11"/>
        <color theme="1"/>
        <rFont val="Calibri"/>
        <family val="2"/>
      </rPr>
      <t xml:space="preserve"> (Utrecht 1994)</t>
    </r>
  </si>
  <si>
    <t>Dolfin et al. 1989</t>
  </si>
  <si>
    <t>Beekman 1932</t>
  </si>
  <si>
    <r>
      <t xml:space="preserve">Beekman, A.A., </t>
    </r>
    <r>
      <rPr>
        <i/>
        <sz val="11"/>
        <color theme="1"/>
        <rFont val="Calibri"/>
        <family val="2"/>
      </rPr>
      <t>Geschiedkundige atlas van Nederland. De gewesten van Noord- en Zuid-Nederland in 1300</t>
    </r>
    <r>
      <rPr>
        <sz val="11"/>
        <color theme="1"/>
        <rFont val="Calibri"/>
        <family val="2"/>
      </rPr>
      <t>. Geschiedkundige atlas van Nederland 14 (2de druk; The Hague: Nijhoff 1932).</t>
    </r>
  </si>
  <si>
    <t>Van Oerle 1975</t>
  </si>
  <si>
    <r>
      <t xml:space="preserve">Oerle, H.A. van, </t>
    </r>
    <r>
      <rPr>
        <i/>
        <sz val="11"/>
        <color theme="1"/>
        <rFont val="Calibri"/>
        <family val="2"/>
      </rPr>
      <t>Leiden binnen en buiten de stadsvesten. De geschiedenis van de stedebouwkundige ontwikkeling binnen het Leidse rechtsgebied tot aan het einde van de gouden eeuw</t>
    </r>
    <r>
      <rPr>
        <sz val="11"/>
        <color theme="1"/>
        <rFont val="Calibri"/>
        <family val="2"/>
      </rPr>
      <t xml:space="preserve"> (Leiden: Brill 1975).</t>
    </r>
  </si>
  <si>
    <t>Wynants 1983</t>
  </si>
  <si>
    <r>
      <t xml:space="preserve">Wynants, P., </t>
    </r>
    <r>
      <rPr>
        <i/>
        <sz val="11"/>
        <color theme="1"/>
        <rFont val="Calibri"/>
        <family val="2"/>
      </rPr>
      <t>Le Pays, duché de Luxembourg et comté de Chiny vers 1525</t>
    </r>
    <r>
      <rPr>
        <sz val="11"/>
        <color theme="1"/>
        <rFont val="Calibri"/>
        <family val="2"/>
      </rPr>
      <t>. Répertoires Meuse-Moselle X (Namur: Ceruna 1983).</t>
    </r>
  </si>
  <si>
    <t>LimAdm-LU</t>
  </si>
  <si>
    <t>Administration du cadastre et de la topographie, ‘Limites administratives du Grand-Duché de Luxembourg’ (2016).</t>
  </si>
  <si>
    <t>https://data.public.lu/en/datasets/limites-administratives-du-grand-duche-de-luxembourg/</t>
  </si>
  <si>
    <t>https://data.public.lu/datasets/56fd17240d6ceb6628b6f9f2</t>
  </si>
  <si>
    <t>Quarter (post 1437)</t>
  </si>
  <si>
    <t>Quarter (pre 1437)</t>
  </si>
  <si>
    <r>
      <t xml:space="preserve">Hoek, C., ‘De oudste heren van Rhoon. Een bijdrage tot de geschiedenis van enkele geslachten, gegoed in de verdronken Riederwaard’, </t>
    </r>
    <r>
      <rPr>
        <i/>
        <sz val="11"/>
        <color theme="1"/>
        <rFont val="Calibri"/>
        <family val="2"/>
      </rPr>
      <t>De Nederlandsche Leeuw</t>
    </r>
    <r>
      <rPr>
        <sz val="11"/>
        <color theme="1"/>
        <rFont val="Calibri"/>
        <family val="2"/>
      </rPr>
      <t xml:space="preserve"> 86 (1969) 232–273.</t>
    </r>
  </si>
  <si>
    <t>Hoek 1969</t>
  </si>
  <si>
    <r>
      <t xml:space="preserve">Type of centre point:
0 Locality with a natural centre point, such as a parish church, chapel, castle, habitation, or equivalent (main)
1 Locality with a natural centre point, such as a parish church, chapel, castle, habitation, or equivalent (secondary; e.g. cities with multiple parishes, villages with seperate jurisdictions with a name of its own)
2 Locality without a natural centre point, such as landscapes, urban </t>
    </r>
    <r>
      <rPr>
        <i/>
        <sz val="11"/>
        <color theme="1"/>
        <rFont val="Calibri"/>
        <family val="2"/>
      </rPr>
      <t>extra muros</t>
    </r>
    <r>
      <rPr>
        <sz val="11"/>
        <color theme="1"/>
        <rFont val="Calibri"/>
        <family val="2"/>
      </rPr>
      <t>, or any  administrative, religious, and/or judicial subdivision of an area, whose subdivision carries no name of its own
9 Locality not yet or not anymore in use, but included for practical reasons (comparability over time)</t>
    </r>
  </si>
  <si>
    <t>Behre 1999</t>
  </si>
  <si>
    <r>
      <t xml:space="preserve">Behre, K.-E., ‘Die Veränderung der niedersächsischen Küstenlinien in den letzten 3000 Jahren und ihre Ursachen’, </t>
    </r>
    <r>
      <rPr>
        <i/>
        <sz val="11"/>
        <color theme="1"/>
        <rFont val="Calibri"/>
        <family val="2"/>
      </rPr>
      <t>Probleme der Küstenforschung im südlichen Nordseegebiet</t>
    </r>
    <r>
      <rPr>
        <sz val="11"/>
        <color theme="1"/>
        <rFont val="Calibri"/>
        <family val="2"/>
      </rPr>
      <t xml:space="preserve"> 26 (1999) 9–33.</t>
    </r>
  </si>
  <si>
    <t>Martin Faber, 'Afbeelding van 'T Nesserlandtsche Hooft', in: Trifolium Aureum (ca. 1645, Stadtarchiv Emden)</t>
  </si>
  <si>
    <t>Faber 1645</t>
  </si>
  <si>
    <t>GeoTOP 1.3 Ondergrondmodel (optionally: with soil formation)</t>
  </si>
  <si>
    <t>HIGH_JURISD</t>
  </si>
  <si>
    <t>LOW_JURISD</t>
  </si>
  <si>
    <t>ARCH_DIOC_1561</t>
  </si>
  <si>
    <t>DIOCESE_1561</t>
  </si>
  <si>
    <t>ARCH_DEAN_1561</t>
  </si>
  <si>
    <t>DEANERY_1561</t>
  </si>
  <si>
    <r>
      <t xml:space="preserve">Region (based on bailiwicks in </t>
    </r>
    <r>
      <rPr>
        <i/>
        <sz val="11"/>
        <color theme="1"/>
        <rFont val="Calibri"/>
        <family val="2"/>
      </rPr>
      <t>Enqueste</t>
    </r>
    <r>
      <rPr>
        <sz val="11"/>
        <color theme="1"/>
        <rFont val="Calibri"/>
        <family val="2"/>
      </rPr>
      <t xml:space="preserve"> and </t>
    </r>
    <r>
      <rPr>
        <i/>
        <sz val="11"/>
        <color theme="1"/>
        <rFont val="Calibri"/>
        <family val="2"/>
      </rPr>
      <t>Informacie</t>
    </r>
    <r>
      <rPr>
        <sz val="11"/>
        <color theme="1"/>
        <rFont val="Calibri"/>
        <family val="2"/>
      </rPr>
      <t xml:space="preserve"> and especially the </t>
    </r>
    <r>
      <rPr>
        <i/>
        <sz val="11"/>
        <color theme="1"/>
        <rFont val="Calibri"/>
        <family val="2"/>
      </rPr>
      <t xml:space="preserve">Smaldeling </t>
    </r>
    <r>
      <rPr>
        <sz val="11"/>
        <color theme="1"/>
        <rFont val="Calibri"/>
        <family val="2"/>
      </rPr>
      <t>of 1521, pp. 629–638)</t>
    </r>
  </si>
  <si>
    <r>
      <t xml:space="preserve">Subregion (based on bailiwicks in </t>
    </r>
    <r>
      <rPr>
        <i/>
        <sz val="11"/>
        <color theme="1"/>
        <rFont val="Calibri"/>
        <family val="2"/>
      </rPr>
      <t>Enqueste</t>
    </r>
    <r>
      <rPr>
        <sz val="11"/>
        <color theme="1"/>
        <rFont val="Calibri"/>
        <family val="2"/>
      </rPr>
      <t xml:space="preserve"> and </t>
    </r>
    <r>
      <rPr>
        <i/>
        <sz val="11"/>
        <color theme="1"/>
        <rFont val="Calibri"/>
        <family val="2"/>
      </rPr>
      <t>Informacie</t>
    </r>
    <r>
      <rPr>
        <sz val="11"/>
        <color theme="1"/>
        <rFont val="Calibri"/>
        <family val="2"/>
      </rPr>
      <t xml:space="preserve"> and especially the </t>
    </r>
    <r>
      <rPr>
        <i/>
        <sz val="11"/>
        <color theme="1"/>
        <rFont val="Calibri"/>
        <family val="2"/>
      </rPr>
      <t xml:space="preserve">Smaldeling </t>
    </r>
    <r>
      <rPr>
        <sz val="11"/>
        <color theme="1"/>
        <rFont val="Calibri"/>
        <family val="2"/>
      </rPr>
      <t>of 1521, pp. 629–638)</t>
    </r>
  </si>
  <si>
    <t>Monster 1646</t>
  </si>
  <si>
    <t>'Kaart van eenige perceelen land onder Monster,Zijne Hoogheid toebehoorende' (NA 4.VTH, inv.nr. 2373)</t>
  </si>
  <si>
    <t>https://www.nationaalarchief.nl/onderzoeken/archief/4.VTH/invnr/2373/file/NL-HaNA_4.VTH_2373_0001-00013001101</t>
  </si>
  <si>
    <t>Velgersdijk 1641</t>
  </si>
  <si>
    <t>'Kaart van de vrije heerlijkheid Velgersdijk getekend door Cornelis Leenartse Kouter' (1641)</t>
  </si>
  <si>
    <t>https://proxy.archieven.nl/0/8C5D723729425829E0530D0610AC42FE</t>
  </si>
  <si>
    <t>Velgersdijk 1578</t>
  </si>
  <si>
    <t>https://www.nationaalarchief.nl/onderzoeken/archief/4.VTH/invnr/2091/file/NL-HaNA_4.VTH_2091_0001-00013000740</t>
  </si>
  <si>
    <t>https://www.nationaalarchief.nl/onderzoeken/archief/4.VTH/invnr/2090/file/NL-HaNA_4.VTH_2090_0001-00013000739</t>
  </si>
  <si>
    <t>'Kaart van de landen van Nieuw-Velgersdijk met de gorzen daaraan gelegen'; 'Kaart van de bedijkte en onbedijkte landen van Velgersdijk onder de Jurisdictie van Westenrijk' (NA 4.VTH, inv.nrs. 2090-2091)</t>
  </si>
  <si>
    <r>
      <t xml:space="preserve">Buitelaar, A.L.P., </t>
    </r>
    <r>
      <rPr>
        <i/>
        <sz val="11"/>
        <color theme="1"/>
        <rFont val="Calibri"/>
        <family val="2"/>
      </rPr>
      <t>De Stichtse ministerialiteit en de ontginningen in de Utrechtse Vechtstreek</t>
    </r>
    <r>
      <rPr>
        <sz val="11"/>
        <color theme="1"/>
        <rFont val="Calibri"/>
        <family val="2"/>
      </rPr>
      <t>. Middeleeuwse studies en bronnen 37 (Hilversum: Verloren 1993).</t>
    </r>
  </si>
  <si>
    <t>Buitelaar 1993</t>
  </si>
  <si>
    <r>
      <t xml:space="preserve">Plomp, N., ‘Het einde van een Middeleeuwse toestand in Woerden’, </t>
    </r>
    <r>
      <rPr>
        <i/>
        <sz val="11"/>
        <color theme="1"/>
        <rFont val="Calibri"/>
        <family val="2"/>
      </rPr>
      <t>Holland: historisch tijdschrift</t>
    </r>
    <r>
      <rPr>
        <sz val="11"/>
        <color theme="1"/>
        <rFont val="Calibri"/>
        <family val="2"/>
      </rPr>
      <t xml:space="preserve"> 2 (1970) 1–5.</t>
    </r>
  </si>
  <si>
    <t>Plomp 1970</t>
  </si>
  <si>
    <t>Gooiland 1740</t>
  </si>
  <si>
    <t>https://archief.amsterdam/beeldbank/detail/f1fa443f-17eb-e7df-9244-66815d10b447</t>
  </si>
  <si>
    <t>Post, H., 'De nieuwe kaart van Gooilandt' (ca. 1740) (Archief Amsterdam, 10094, nr. 8074)</t>
  </si>
  <si>
    <r>
      <t xml:space="preserve">Schaftenaar, H., ‘De grenzen van Naarden’, </t>
    </r>
    <r>
      <rPr>
        <i/>
        <sz val="11"/>
        <color theme="1"/>
        <rFont val="Calibri"/>
        <family val="2"/>
      </rPr>
      <t>Tussen Vecht en Eem</t>
    </r>
    <r>
      <rPr>
        <sz val="11"/>
        <color theme="1"/>
        <rFont val="Calibri"/>
        <family val="2"/>
      </rPr>
      <t xml:space="preserve"> 20 (2002) 27–36.</t>
    </r>
  </si>
  <si>
    <t>Schaftenaar 2002</t>
  </si>
  <si>
    <t>Leesch 1961</t>
  </si>
  <si>
    <r>
      <t xml:space="preserve">Leesch, W., ‘Personenlisten der Grafschaft Ravensberg und des Fürstentums Minden vor 1815’, </t>
    </r>
    <r>
      <rPr>
        <i/>
        <sz val="11"/>
        <color theme="1"/>
        <rFont val="Calibri"/>
        <family val="2"/>
      </rPr>
      <t>Beiträge zur westfälischen Familienforschung</t>
    </r>
    <r>
      <rPr>
        <sz val="11"/>
        <color theme="1"/>
        <rFont val="Calibri"/>
        <family val="2"/>
      </rPr>
      <t xml:space="preserve"> 19 (1961) 3–101, Beilage (Karte).</t>
    </r>
  </si>
  <si>
    <t>Ferraris</t>
  </si>
  <si>
    <r>
      <t xml:space="preserve">Ruwet, J. and C. Bruneel eds, </t>
    </r>
    <r>
      <rPr>
        <i/>
        <sz val="11"/>
        <color theme="1"/>
        <rFont val="Calibri"/>
        <family val="2"/>
      </rPr>
      <t>Le Duché de Luxembourg à la fin de l’Ancien Régime. Atlas de géographie historique</t>
    </r>
    <r>
      <rPr>
        <sz val="11"/>
        <color theme="1"/>
        <rFont val="Calibri"/>
        <family val="2"/>
      </rPr>
      <t>. 9 vols (Louvain-la-Neuve: Presses Universitaires de Louvain 1982-2000).</t>
    </r>
  </si>
  <si>
    <t>Ruwet and Bruneel 1982-2000</t>
  </si>
  <si>
    <t>Longwy 1698</t>
  </si>
  <si>
    <t>http://catalogue.bnf.fr/ark:/12148/cb406283867</t>
  </si>
  <si>
    <t>'Plan de Longwy du 15 Octobre 1698' (Paris, BnF, Registre C, 12427)</t>
  </si>
  <si>
    <t>Van Ooststroom</t>
  </si>
  <si>
    <t>Van Ooststroom, A., 'Historisch Grondbezit Utrecht' (2016-2023)</t>
  </si>
  <si>
    <t>http://vanooststroom.com</t>
  </si>
  <si>
    <t>https://www.hisgis.nl/hisgis/gewesten/utrecht/utrecht-1/Historisch-grondbezit-utrecht</t>
  </si>
  <si>
    <t>Quality of polygon:
0 based primarily on historical reconstructions (near contemporary)
1 based primarily on historical reconstructions (non-contemporary)
2 based primarily on modern boundaries
3 estimated using for substantial part geographical or natural features (e.g. roads, rivers)
4 estimated using for substantial part historical boundaries (e.g. cadastral sections)
8 combination of sources, not possible to single out one primary type of source
9 unidentified location</t>
  </si>
  <si>
    <t>https://gallica.bnf.fr/ark:/12148/btv1b8491705b</t>
  </si>
  <si>
    <t>Cambrai 17xx</t>
  </si>
  <si>
    <t>'Plan de la ville de Cambray' (Bibliothèque nationale de France, département Cartes et plans, GE D-12948)</t>
  </si>
  <si>
    <t>NAME_DISAMB</t>
  </si>
  <si>
    <r>
      <t xml:space="preserve">Codebook for the </t>
    </r>
    <r>
      <rPr>
        <b/>
        <i/>
        <sz val="11"/>
        <color theme="1"/>
        <rFont val="Calibri"/>
        <family val="2"/>
      </rPr>
      <t>Historical Atlas of the Low Countries</t>
    </r>
  </si>
  <si>
    <t>https://proxy.archieven.nl/0/74EF3094C70C49D996882139426A7861</t>
  </si>
  <si>
    <t>Isaac van Geelkerken, 'Caart van de heerlijkheijt Rosande', 17 april 1762. Gelders Archief, 0003 Staten van het Kwartier van Nijmegen en hun Gedeputeerden, inv.nr. 892</t>
  </si>
  <si>
    <t>N. van Geelkercken &amp; A. van Geelkercken, '[De domeinbossen onder Renkum en Ede : genaamd de Moft]', 1649-1656. Gelders Archief, 0012 Gelderse Rekenkamer, nr. 1408</t>
  </si>
  <si>
    <t>https://proxy.archieven.nl/0/5EFAA11FAD9E47618FDECA8F963ADA6B</t>
  </si>
  <si>
    <t>https://proxy.archieven.nl/0/42928719149742999128211F4AFB11CE</t>
  </si>
  <si>
    <t>http://hdl.handle.net/1887.1/item:1953599</t>
  </si>
  <si>
    <t>Heuvel, A. van, 'Caerte der Buerschap Harte, als mede een gedeelte in Renkom' (Kaart van de buurschap Harten), Bibl. Univ. Leiden, COLLBN Port 10 N 210</t>
  </si>
  <si>
    <r>
      <t xml:space="preserve">Schaïk, R.W.M. van, </t>
    </r>
    <r>
      <rPr>
        <i/>
        <sz val="11"/>
        <color theme="1"/>
        <rFont val="Calibri"/>
        <family val="2"/>
      </rPr>
      <t>Belasting, bevolking en bezit in Gelre en Zutphen (1350-1550)</t>
    </r>
    <r>
      <rPr>
        <sz val="11"/>
        <color theme="1"/>
        <rFont val="Calibri"/>
        <family val="2"/>
      </rPr>
      <t>. Middeleeuwse Studies en Bronnen VI (Hilversum: Verloren 1987).</t>
    </r>
  </si>
  <si>
    <t>https://research.vu.nl/ws/portalfiles/portal/2561345/232405.pdf</t>
  </si>
  <si>
    <r>
      <t xml:space="preserve">Johan Muller, 'Polder van Dronthen', 17e eeuw. Gemeentearchief Kampen, kaartnr. 872. Via: de Kraker, A. M. J. (2009). </t>
    </r>
    <r>
      <rPr>
        <i/>
        <sz val="11"/>
        <color theme="1"/>
        <rFont val="Calibri"/>
        <family val="2"/>
      </rPr>
      <t>Dijken en bewoning van de Polder van Dronthen in historisch perspectief</t>
    </r>
    <r>
      <rPr>
        <sz val="11"/>
        <color theme="1"/>
        <rFont val="Calibri"/>
        <family val="2"/>
      </rPr>
      <t>. (IGBA rapport; Vol. 2009, Nr. 08). Instituut voor Geo- en Bioarcheologie</t>
    </r>
  </si>
  <si>
    <t>https://geoportal.nrw.de</t>
  </si>
  <si>
    <t>https://geoportal.saarland.de</t>
  </si>
  <si>
    <t>"Plan des branches du West-Quartier partie de la Chatellenie de Warneton domination de sa majesté impériale &amp; royale". 1754 (AR. Militaire kaarten in 1934 door de Nederlandse regering aan België overgedragen, nr. 5777)</t>
  </si>
  <si>
    <t>Preußische Uraufnahme (1830-1865)</t>
  </si>
  <si>
    <t>Preußische Neuaufnahme (1877-1915), including continuously updated sheets throughout 20st century.</t>
  </si>
  <si>
    <t>Kartenaufnahme der Rheinlande durch Tranchot (1801-1813) and Von Müffling (1816-1828).</t>
  </si>
  <si>
    <t>https://www.geobasis.niedersachsen.de</t>
  </si>
  <si>
    <t>https://www.geoportal.rlp.de</t>
  </si>
  <si>
    <t>Moers</t>
  </si>
  <si>
    <t>Meurs</t>
  </si>
  <si>
    <t>MO</t>
  </si>
  <si>
    <t>E15989</t>
  </si>
  <si>
    <t>Lingen</t>
  </si>
  <si>
    <t>LI</t>
  </si>
  <si>
    <t>Keulen</t>
  </si>
  <si>
    <t>Cologne</t>
  </si>
  <si>
    <t>KO</t>
  </si>
  <si>
    <t>END</t>
  </si>
  <si>
    <t>Mark</t>
  </si>
  <si>
    <t>MA</t>
  </si>
  <si>
    <t>Berg</t>
  </si>
  <si>
    <t>BX</t>
  </si>
  <si>
    <t>BD</t>
  </si>
  <si>
    <t>FC</t>
  </si>
  <si>
    <t>Bourgondië</t>
  </si>
  <si>
    <t>Burgundy</t>
  </si>
  <si>
    <t>Franche-Comté</t>
  </si>
  <si>
    <t>Bar</t>
  </si>
  <si>
    <t>BA</t>
  </si>
  <si>
    <t>Lotharingen</t>
  </si>
  <si>
    <t>Lorraine</t>
  </si>
  <si>
    <t>LO</t>
  </si>
  <si>
    <t>Rethel</t>
  </si>
  <si>
    <t>RE</t>
  </si>
  <si>
    <t>Prüm</t>
  </si>
  <si>
    <t>PR</t>
  </si>
  <si>
    <t>Trier</t>
  </si>
  <si>
    <t>Nevers</t>
  </si>
  <si>
    <t>NE</t>
  </si>
  <si>
    <t>Mâcon</t>
  </si>
  <si>
    <t>MC</t>
  </si>
  <si>
    <t>Charolais</t>
  </si>
  <si>
    <t>CH</t>
  </si>
  <si>
    <t>Auxerre</t>
  </si>
  <si>
    <t>AU</t>
  </si>
  <si>
    <t>TE</t>
  </si>
  <si>
    <t>Kleine vrije heerlijkheden</t>
  </si>
  <si>
    <t>Vrijgraafschap Bourgondië</t>
  </si>
  <si>
    <t>Château-Chinon</t>
  </si>
  <si>
    <t>CC</t>
  </si>
  <si>
    <t>Verdun</t>
  </si>
  <si>
    <t>VD</t>
  </si>
  <si>
    <t>Toul</t>
  </si>
  <si>
    <t>TL</t>
  </si>
  <si>
    <t>Metz</t>
  </si>
  <si>
    <t>MZ</t>
  </si>
  <si>
    <t>Luxeuil</t>
  </si>
  <si>
    <t>LL</t>
  </si>
  <si>
    <t>Montbéliard</t>
  </si>
  <si>
    <t>MB</t>
  </si>
  <si>
    <t>999999</t>
  </si>
  <si>
    <t>Osnabrück</t>
  </si>
  <si>
    <t>OS</t>
  </si>
  <si>
    <t>Tecklenburg</t>
  </si>
  <si>
    <t>TB</t>
  </si>
  <si>
    <t>Oldenburg</t>
  </si>
  <si>
    <t>OL</t>
  </si>
  <si>
    <t>Barrois (non) mouvant</t>
  </si>
  <si>
    <t>Lordship</t>
  </si>
  <si>
    <t>Ober- / Niedergrafschaft</t>
  </si>
  <si>
    <t>#</t>
  </si>
  <si>
    <t>qGIS Expressions (sort by object count (descending) to increase speed of calculation):</t>
  </si>
  <si>
    <t>Object count (2023)</t>
  </si>
  <si>
    <t>BC2272</t>
  </si>
  <si>
    <t>MID_JURISD</t>
  </si>
  <si>
    <t>fid</t>
  </si>
  <si>
    <t>Integer</t>
  </si>
  <si>
    <t>GE2200A;GE2200B</t>
  </si>
  <si>
    <t>Second-highest administrative level, typically duchies, counties, prince-bishoprics. Two-letter code, referring to any of the predefined regions. In case of divided or contested rule, separated by semi-colon</t>
  </si>
  <si>
    <t>Further administrative subdivisions (to be defined for each ADM1). Not necessarily hierarchical. In case of divided or contested rule, separated by semi-colon</t>
  </si>
  <si>
    <t>Unique identifier referring to the name of the jurisdiction administrating high justice (ius gladii). In case of divided or contested rule, separated by semi-colon</t>
  </si>
  <si>
    <t>Unique identifier referring to the name of the jurisdiction administrating low justice. In case of divided or contested rule, separated by semi-colon</t>
  </si>
  <si>
    <t>Name archdiocese. In case of divided or contested rule, separated by semi-colon</t>
  </si>
  <si>
    <t>Name diocese. In case of divided or contested rule, separated by semi-colon</t>
  </si>
  <si>
    <t>Name archdeanery. In case of divided or contested rule, separated by semi-colon</t>
  </si>
  <si>
    <t>Name deanery. In case of divided or contested rule, separated by semi-colon</t>
  </si>
  <si>
    <t>Name archdiocese after the reorganisation of the bishoprics in 1559/1561. In case of divided or contested rule, separated by semi-colon</t>
  </si>
  <si>
    <t>Name diocese after the reorganisation of the bishoprics in 1559/1561. In case of divided or contested rule, separated by semi-colon</t>
  </si>
  <si>
    <t>Name archdeanery after the reorganisation of the bishoprics in 1559/1561. In case of divided or contested rule, separated by semi-colon</t>
  </si>
  <si>
    <t>Name deanery after the reorganisation of the bishoprics in 1559/1561. In case of divided or contested rule, separated by semi-colon</t>
  </si>
  <si>
    <t>Highest administrative level, typically England (ENG), France (FRA), Holy Roman Empire (HRR). In case of divided or contested rule, separated by semi-colon</t>
  </si>
  <si>
    <t>Unique identifier referring to the name of the jurisdiction administrating middle justice. In case of divided or contested rule, separated by semi-colon</t>
  </si>
  <si>
    <t>Type of polygon:
0 administrative and/or judicial entity (e.g. city, lordship, or meaningful subdivision thereof)
1 religious entity (e.g. parish)
2 combination
8 exclusively natural feature (LANDSCAPE 1-9)
9 unclear</t>
  </si>
  <si>
    <t>Ferraris;HISGIS-BE</t>
  </si>
  <si>
    <t>wikidata</t>
  </si>
  <si>
    <t>Q9899</t>
  </si>
  <si>
    <t>NIS_CODE_1800</t>
  </si>
  <si>
    <t>NIS_CODE_xxxx</t>
  </si>
  <si>
    <t>92048A</t>
  </si>
  <si>
    <t>92048A_1818</t>
  </si>
  <si>
    <t>Alphanumerical code for Belgian (historical) municipalities for the year 1800</t>
  </si>
  <si>
    <t>Alphanumerical code for Belgian (historical) municipalities for different years, combined with the relevant year</t>
  </si>
  <si>
    <t>Amsterdamse Code (for Dutch (historical) municipalities) for the year 1840</t>
  </si>
  <si>
    <t>CBS Code (for Dutch municipalities) for the year 1840</t>
  </si>
  <si>
    <t>acode_1840</t>
  </si>
  <si>
    <t>CBS_1840</t>
  </si>
  <si>
    <t>Alphanumerical identifier, linked to locality that includes the parish church. Multiple parishes within the area may be semi-colon separated</t>
  </si>
  <si>
    <t>Name extension, for disambiguating eponymous (but unrelated) localities</t>
  </si>
  <si>
    <t>Alphanumerical identifier, linked to locality that includes the parish church. Contested or uncertain parish identifiers may be semi-colon separated</t>
  </si>
  <si>
    <t>GeoNames identifier (preferably associated with the locality)</t>
  </si>
  <si>
    <t>Wikipedia reference, with language prefix (preferably associated with the locality)</t>
  </si>
  <si>
    <t>Wikidata Q identifier (preferably associated with the locality)</t>
  </si>
  <si>
    <t>Level of precision:
0 precise (within 50m, of parish church for instance)
1 estimation (within 1000m)
9 random centre point (within containing polygon geometry)</t>
  </si>
  <si>
    <t>Cadastre-LU</t>
  </si>
  <si>
    <t>Early nineteenth-century cadastral maps Luxembourg</t>
  </si>
  <si>
    <t>https://geoportail.lu</t>
  </si>
  <si>
    <r>
      <t xml:space="preserve">Automatically generated compulsory geopackage identifier, </t>
    </r>
    <r>
      <rPr>
        <b/>
        <sz val="11"/>
        <color theme="0" tint="-0.499984740745262"/>
        <rFont val="Calibri"/>
        <family val="2"/>
      </rPr>
      <t>not meaningful and subject to change</t>
    </r>
  </si>
  <si>
    <t>Hansen 1907</t>
  </si>
  <si>
    <t>Grand Duché de Luxembourg: Carte topographique numérique historique éditée par Hansen (1907)</t>
  </si>
  <si>
    <t>Liesch 1862</t>
  </si>
  <si>
    <t>https://proxy.archieven.nl/0/93BF3810FFF440FDB23143529F614620</t>
  </si>
  <si>
    <t>J.-B. Liesch, Carte du Grand-Duché de Luxembourg en 9 feuilles (1862). Den Bosch, BHIC, 343 Collectie kaarten en tekeningen van het Rijksarchief in Noord-Brabant, ca. 1500 - ca. 2000, inv. nrs. 955, 960, 965-969, 1971-1974.</t>
  </si>
  <si>
    <t>Alphanumerical identifiers of all the localities within the area, semi-colon separated</t>
  </si>
  <si>
    <t>HO1360A;HO1360B;HO1360C</t>
  </si>
  <si>
    <t>Combines the codes for the 'Communes' (001-130) and subsequent 'Sections Cadastrales' (A-H) for Luxembourg, based on the early nineteenth century cadastral maps (Urpläne / Feuilles cadastrale historique). Combined cadastral section numbers are semi-colon separated</t>
  </si>
  <si>
    <r>
      <t xml:space="preserve">Dupas, Georges, </t>
    </r>
    <r>
      <rPr>
        <i/>
        <sz val="11"/>
        <color theme="1"/>
        <rFont val="Calibri"/>
        <family val="2"/>
      </rPr>
      <t>Seigneuries et seigneurs de la châtellenie de Bourbourg</t>
    </r>
    <r>
      <rPr>
        <sz val="11"/>
        <color theme="1"/>
        <rFont val="Calibri"/>
        <family val="2"/>
      </rPr>
      <t xml:space="preserve"> (Coudekerque-Branche: Galaad 2001).</t>
    </r>
  </si>
  <si>
    <t>Dupas 2001</t>
  </si>
  <si>
    <t>Maillen 1772</t>
  </si>
  <si>
    <t>Crespin, 'Carte figurative des limites et bornes du pourtour de la jurisdiction de Maillien vers Jassoigne, Coux, Ivoy et Arche laquelle comprend aussi les limites de différentes dimes qui se percoivent sur la dite jurisdiction' (AR, Kaarten en Plannen, reeks II, nr. 233)</t>
  </si>
  <si>
    <t>http://search.arch.be/imageserver/topview.php?FIF=510/510_1600_000/510_1600_000_00233_000/510_1600_000_00233_000_0_0001.jp2</t>
  </si>
  <si>
    <t>GeoNames identifier (preferably associated with the polygon area)</t>
  </si>
  <si>
    <t>Wikipedia reference, with language prefix (preferably associated with the polygon area)</t>
  </si>
  <si>
    <t>Wikidata Q identifier (preferably associated with the polygon area)</t>
  </si>
  <si>
    <t>Eiensluis 1788</t>
  </si>
  <si>
    <t>Hulsterambacht 1584</t>
  </si>
  <si>
    <t>Teg. Staat</t>
  </si>
  <si>
    <r>
      <t>Hedendaagsche historie of tegenwoordige staat van alle volkeren</t>
    </r>
    <r>
      <rPr>
        <sz val="12"/>
        <rFont val="Calibri"/>
        <family val="2"/>
      </rPr>
      <t xml:space="preserve"> XIV-XVIII = </t>
    </r>
    <r>
      <rPr>
        <i/>
        <sz val="12"/>
        <rFont val="Calibri"/>
        <family val="2"/>
      </rPr>
      <t>Tegenwoordige staat der Vereenigde Nederlanden</t>
    </r>
    <r>
      <rPr>
        <sz val="12"/>
        <rFont val="Calibri"/>
        <family val="2"/>
      </rPr>
      <t xml:space="preserve"> 4-8 (Amsterdam 1742-1750)</t>
    </r>
  </si>
  <si>
    <t>Vandermaelen 1831</t>
  </si>
  <si>
    <r>
      <t xml:space="preserve">Vandermaelen, Ph., </t>
    </r>
    <r>
      <rPr>
        <i/>
        <sz val="11"/>
        <color theme="1"/>
        <rFont val="Calibri"/>
        <family val="2"/>
      </rPr>
      <t>Dictionnaire géographique de la province de Liége</t>
    </r>
    <r>
      <rPr>
        <sz val="11"/>
        <color theme="1"/>
        <rFont val="Calibri"/>
        <family val="2"/>
      </rPr>
      <t xml:space="preserve"> (Bruxelles 1831)</t>
    </r>
  </si>
  <si>
    <t>https://proxy.archieven.nl/0/8EC3B63C36C2449B8AB3A9E649647E9D</t>
  </si>
  <si>
    <t>https://proxy.archieven.nl/142/F88241FD123445239A91601865475767</t>
  </si>
  <si>
    <t>https://proxy.archieven.nl/0/681D3E348DB04AA4BA9FFA64B8A77EFB</t>
  </si>
  <si>
    <t>Diemerdijk 1749</t>
  </si>
  <si>
    <t>Kaart van alle dijk- en waalplichtige landen behorende tot het hoogheemraadschap Zeeburg en Diemerdijk (1749, met heruitgaven 1754, 1781-1785)</t>
  </si>
  <si>
    <t>https://proxy.archieven.nl/0/76E0EAD8DF054829815BA81BE73D0A10</t>
  </si>
  <si>
    <t>https://archief.amsterdam/inventarissen/scans/398/4.1/start/0/limit/10/highlight/7</t>
  </si>
  <si>
    <t>Bedyking van de Hollandsche Ankeveensche Polder aan de West Zyde van de Moolen Weetering als mede van eenige Landen geleegen in de Hyntjes Rakse &amp; Broeker Polders (1775-1825). Amsterdam, Stadsarchief, 398 Archief van de Ambachtsheerlijkheid Weesperkarspel, no. 1990</t>
  </si>
  <si>
    <t>Ankeveen 1775-1825</t>
  </si>
  <si>
    <t>https://proxy.archieven.nl/0/8841C78E0C384CBCAEE13B83AF2957A5</t>
  </si>
  <si>
    <t>GeoTOP (optional: formation name)</t>
  </si>
  <si>
    <t>'De Groote Emmer door de eeuwen heen', De Zwerfsteen. Periodiek orgaan van de Historische Vereniging Steenderen 2001/3 (2002)</t>
  </si>
  <si>
    <t>https://www.hvsteenderen.nl/zwerfsteen/zwerfsteen-2001-2005-flip</t>
  </si>
  <si>
    <t>Groote Emmer 2002</t>
  </si>
  <si>
    <t>Ozeray, M.-J.-F., Histoire des pays, château et ville de Bouillon depuis l’origine du duché jusqu’à la révolution de 1789, précédé d’un coup d’œil sur les comtés de Tongres, d’Ardennes et de Bouillon (Luxembourg: Lamort 1827), 335-337</t>
  </si>
  <si>
    <t>Mairie/Appendices</t>
  </si>
  <si>
    <t>Dingspil</t>
  </si>
  <si>
    <t>Subdivision</t>
  </si>
  <si>
    <t>Länder</t>
  </si>
  <si>
    <t>Castellany/Bailiwick etc. (Pale of Calais)</t>
  </si>
  <si>
    <r>
      <t xml:space="preserve">Smet, J. de, ‘Le dénombrement des foyers en Flandre en 1469’, </t>
    </r>
    <r>
      <rPr>
        <i/>
        <sz val="11"/>
        <color theme="1"/>
        <rFont val="Calibri"/>
        <family val="2"/>
      </rPr>
      <t>Bulletin de la Commission royale d’Histoire</t>
    </r>
    <r>
      <rPr>
        <sz val="11"/>
        <color theme="1"/>
        <rFont val="Calibri"/>
        <family val="2"/>
      </rPr>
      <t xml:space="preserve"> 99 (1935) 105–150; Mertens, J., ‘De bevolking van het Brugse Vrije rond 1520’, in: J. de Belder ed., </t>
    </r>
    <r>
      <rPr>
        <i/>
        <sz val="11"/>
        <color theme="1"/>
        <rFont val="Calibri"/>
        <family val="2"/>
      </rPr>
      <t>Demografische evoluties en gedragspatronen van de 9de tot de 20ste eeuw in de Nederlanden</t>
    </r>
    <r>
      <rPr>
        <sz val="11"/>
        <color theme="1"/>
        <rFont val="Calibri"/>
        <family val="2"/>
      </rPr>
      <t>. Studia Historica Gandensia 200 (Gent 1977) 145–166.</t>
    </r>
  </si>
  <si>
    <t>Ambacht</t>
  </si>
  <si>
    <t>Grietenij</t>
  </si>
  <si>
    <r>
      <t xml:space="preserve">Below, G. von, ‘Aktenstücke über die Steuer im Herzogtum Jülich vom Jahre 1447’, </t>
    </r>
    <r>
      <rPr>
        <i/>
        <sz val="11"/>
        <color theme="1"/>
        <rFont val="Calibri"/>
        <family val="2"/>
      </rPr>
      <t>Zeitschrift des Bergischen Geschichtsvereins</t>
    </r>
    <r>
      <rPr>
        <sz val="11"/>
        <color theme="1"/>
        <rFont val="Calibri"/>
        <family val="2"/>
      </rPr>
      <t xml:space="preserve"> 24 (1888) 39–55.</t>
    </r>
  </si>
  <si>
    <r>
      <t xml:space="preserve">Brouwers, D.-D., </t>
    </r>
    <r>
      <rPr>
        <i/>
        <sz val="11"/>
        <color theme="1"/>
        <rFont val="Calibri"/>
        <family val="2"/>
      </rPr>
      <t>Les “aides” dans le comté de Namur au XVe siècle</t>
    </r>
    <r>
      <rPr>
        <sz val="11"/>
        <color theme="1"/>
        <rFont val="Calibri"/>
        <family val="2"/>
      </rPr>
      <t xml:space="preserve"> (Namur 1929).</t>
    </r>
  </si>
  <si>
    <r>
      <t xml:space="preserve">Brommer, P., </t>
    </r>
    <r>
      <rPr>
        <i/>
        <sz val="11"/>
        <color theme="1"/>
        <rFont val="Calibri"/>
        <family val="2"/>
      </rPr>
      <t>Die Ämter Kurtriers: Grundherrschaft, Gerichtsbarkeit, Steuerwesen und Einwohner: Edition des sogenannten Feuerbuchs von 1563</t>
    </r>
    <r>
      <rPr>
        <sz val="11"/>
        <color theme="1"/>
        <rFont val="Calibri"/>
        <family val="2"/>
      </rPr>
      <t>. Quellen und Abhandlungen zur mittelrheinischen Kirchengeschichte 106 (Mainz: Selbstverlag der Gesellschaft für Mittelrheinische Kirchengeschichte 2003).</t>
    </r>
  </si>
  <si>
    <r>
      <t xml:space="preserve">Mariage, F., ‘Dispersion, collaborations, concurrences? Juridictions et prisons à Tournai à la fin du Moyen Âge (v. 1300-1600)’, in: </t>
    </r>
    <r>
      <rPr>
        <i/>
        <sz val="11"/>
        <color theme="1"/>
        <rFont val="Calibri"/>
        <family val="2"/>
      </rPr>
      <t>Les espaces carcéraux au Moyen Âge</t>
    </r>
    <r>
      <rPr>
        <sz val="11"/>
        <color theme="1"/>
        <rFont val="Calibri"/>
        <family val="2"/>
      </rPr>
      <t xml:space="preserve"> (Ausonius Éditions 2021) 191–214.</t>
    </r>
  </si>
  <si>
    <t>Rechtbank</t>
  </si>
  <si>
    <t>Hoofdbank</t>
  </si>
  <si>
    <t>https://www.nationaalarchief.nl/onderzoeken/archief/4.VTH/invnr/2298/file/NL-HaNA_4.VTH_2298_0001-00013000981</t>
  </si>
  <si>
    <t>'Kaart van de landen en wildernissen van de Boekhorst onder Noordwijkerhout' (1587). NA, 4.VTH [1500/1875], no. 2298</t>
  </si>
  <si>
    <t>Boekhorst 1587</t>
  </si>
  <si>
    <t>Drogenham 1700</t>
  </si>
  <si>
    <t>https://proxy.archieven.nl/0/9F601D114B0B40BB90A619785CF6C189</t>
  </si>
  <si>
    <t>Gerrit Drogenham, 'Afbeeldinge van de wijdvermaarde en beroemde koopstad Amsterdam met omliggende landen etc.' (1700). Historisch archief van Waterschap Amstel, Gooi en Vecht, kenmerk: NL-AsdWAGV_010141</t>
  </si>
  <si>
    <t>Boschma-Aarnoudse 2003</t>
  </si>
  <si>
    <r>
      <t xml:space="preserve">C. Boschma-Aarnoudse, </t>
    </r>
    <r>
      <rPr>
        <i/>
        <sz val="12"/>
        <color rgb="FF000000"/>
        <rFont val="Calibri"/>
        <family val="2"/>
        <charset val="1"/>
      </rPr>
      <t>Tot verbeteringe van de neeringe deser Stede. Edam en de Zeevang in de late Middeleeuwen en de 16de eeuw</t>
    </r>
    <r>
      <rPr>
        <sz val="11"/>
        <color theme="1"/>
        <rFont val="Calibri"/>
        <family val="2"/>
      </rPr>
      <t>. Amsterdamse historische reeks 30 (Hilversum: Verloren 2003).</t>
    </r>
  </si>
  <si>
    <t>https://gallica.bnf.fr/</t>
  </si>
  <si>
    <t>Diedenhofen 1884-1918</t>
  </si>
  <si>
    <t>Übersichtskarte der Gemarkungen des Kreises Diedenhofen (1884-1918)</t>
  </si>
  <si>
    <t>Carte topographique 1954</t>
  </si>
  <si>
    <t>Carte geographique de 1954</t>
  </si>
  <si>
    <t>Prévôté/Seigneurie etc.</t>
  </si>
  <si>
    <t>Seigneurie</t>
  </si>
  <si>
    <r>
      <t xml:space="preserve">census_LU1541a: Petit, R., and J.-P. Weber, </t>
    </r>
    <r>
      <rPr>
        <i/>
        <sz val="11"/>
        <color theme="1"/>
        <rFont val="Calibri"/>
        <family val="2"/>
      </rPr>
      <t>Les aides et subsides dans le Luxembourg de 1360 à 1565. Contribution à l’étude du développement de la fiscalité dans une principauté territoriale</t>
    </r>
    <r>
      <rPr>
        <sz val="11"/>
        <color theme="1"/>
        <rFont val="Calibri"/>
        <family val="2"/>
      </rPr>
      <t xml:space="preserve"> (Bruxelles: Palais des Académies 2013); Grob, J., and J. Vannérus, Dénombrements des feux des Duché de Luxembourg et Comté de Chiny 1. Documents fiscaux de 1306 à 1537 (Brussels: Hayez 1921); Wynants, P., </t>
    </r>
    <r>
      <rPr>
        <i/>
        <sz val="11"/>
        <color theme="1"/>
        <rFont val="Calibri"/>
        <family val="2"/>
      </rPr>
      <t>Le Pays, duché de Luxembourg et comté de Chiny vers 1525</t>
    </r>
    <r>
      <rPr>
        <sz val="11"/>
        <color theme="1"/>
        <rFont val="Calibri"/>
        <family val="2"/>
      </rPr>
      <t>. Répertoires Meuse-Moselle X (Namur: Ceruna 1983).</t>
    </r>
  </si>
  <si>
    <t>Roermond 1786</t>
  </si>
  <si>
    <t>AR, Kaarten en Plannen, reeks II, nr. 165 «A. Caerte figurative der stadt Ruremonde ende voorsteeden, beneffens de huijsen buijten de stadt op der selver jurisdictie geleghen». – Plattegrond van de actuele situatie van de stad Roermond met maar één paroc...</t>
  </si>
  <si>
    <t>https://search.arch.be/imageserver/topview.php?FIF=510/510_1600_000/510_1600_000_00165_000/510_1600_000_00165_000_0_0001.jp2</t>
  </si>
  <si>
    <t>https://maps.hisgis.nl/zl/gronsveld_1754/</t>
  </si>
  <si>
    <t>Arnoldus Schutjes, Kaart van de grondeigendommen in Gronsveld 1754 (Archiv Grafen von Toerring-Jettenbach, inv. no. M 80; via: Van Rensch 2015, pp. 151-152)</t>
  </si>
  <si>
    <t>Gronsveld 1754</t>
  </si>
  <si>
    <t>Hartmann 1986</t>
  </si>
  <si>
    <r>
      <t xml:space="preserve">Hartmann, J.L.H., </t>
    </r>
    <r>
      <rPr>
        <i/>
        <sz val="11"/>
        <color theme="1"/>
        <rFont val="Calibri"/>
        <family val="2"/>
      </rPr>
      <t>De reconstructie van een middeleeuws landschap: nederzettingsgeschiedenis en instellingen van de heerlijkheden Eijsden en Breust bij Maastricht (10e-19e eeuw)</t>
    </r>
    <r>
      <rPr>
        <sz val="11"/>
        <color theme="1"/>
        <rFont val="Calibri"/>
        <family val="2"/>
      </rPr>
      <t xml:space="preserve"> (Assen: Van Gorcum 1986).</t>
    </r>
  </si>
  <si>
    <t>Van Hall 2011</t>
  </si>
  <si>
    <r>
      <t xml:space="preserve">Hall, Hans van, </t>
    </r>
    <r>
      <rPr>
        <i/>
        <sz val="11"/>
        <color theme="1"/>
        <rFont val="Calibri"/>
        <family val="2"/>
      </rPr>
      <t xml:space="preserve">Eijsden, een vrijheid met Luikse stadsrechten. Een rechtshistorische schets van de ontwikkeling van een </t>
    </r>
    <r>
      <rPr>
        <sz val="11"/>
        <color theme="1"/>
        <rFont val="Calibri"/>
        <family val="2"/>
      </rPr>
      <t>Minderstadt</t>
    </r>
    <r>
      <rPr>
        <i/>
        <sz val="11"/>
        <color theme="1"/>
        <rFont val="Calibri"/>
        <family val="2"/>
      </rPr>
      <t xml:space="preserve"> in de regio tussen Maas en Rijn (ca. 1300-ca. 1550)</t>
    </r>
    <r>
      <rPr>
        <sz val="11"/>
        <color theme="1"/>
        <rFont val="Calibri"/>
        <family val="2"/>
      </rPr>
      <t>. Maaslandse monografieën 74 (Hilversum: Verloren 2011).</t>
    </r>
  </si>
  <si>
    <t>Netterden 1816</t>
  </si>
  <si>
    <t>https://www.archive.nrw.de/archivsuche?link=VERZEICHUNGSEINHEIT-Vz_be8894b8-31df-4a1f-b29e-b97823bec9d4</t>
  </si>
  <si>
    <t>https://www.archive.nrw.de/ms/search?link=VERZEICHUNGSEINHEIT-Vz_dba33b50-f4b1-42e6-8507-a37257172bcb</t>
  </si>
  <si>
    <t>Deichschaulasten 1846</t>
  </si>
  <si>
    <t>Übersichtskarte zum Gutachten des Wasserbau-Inspektors Kraushaar, die Heranziehung der vormals niederländ. Distrikte Klein-Netterden, Speelberg, Leegmeer, Borghees und Hassent zu den Deichschaulasten (Landesarchiv NRW Abteilung Rheinland, RW Karten / RW Karten, Nr. 3234)</t>
  </si>
  <si>
    <t>Carte relatife au traité des limites entre les royaumes de Prusse &amp; des Pays-bas sur le Bas Rhin depuis la frontière au dessus de Mook jusqu'aux anciennes limites entre les deux états près de Netterden, comme elles ont été fixés par les commissaires soussignés à Cleves le septembre 1816 (Landesarchiv NRW, Abt Rheinland, RW Karten, Nr. 2145)</t>
  </si>
  <si>
    <t>Emmerich 1855</t>
  </si>
  <si>
    <t>https://proxy.archieven.nl/0/5B0016E201684CE7B36A6E9790632C98</t>
  </si>
  <si>
    <t>Uebersichtskarte der Fürstlich hohenzollernschen Grunbesitzthumes in der Bürgermeisterei Emmerich, 1855 (Erfgoedcentrum Achterhoek en Liemers, Doetinchem. Toegang 0204-KRT Kaarten Huis Bergh, 1842-1912, no. 299)</t>
  </si>
  <si>
    <t>Mercator 1571</t>
  </si>
  <si>
    <t>http://www.deutschefotothek.de/documents/obj/70305086</t>
  </si>
  <si>
    <t>Arnold Mercator, 'Colonia Agrippina Anno Domini M. D. LXXI. Exactissime Descripta : Cautum est privilegio Caesaree Maiestatis' (1571; ed. 1897)</t>
  </si>
  <si>
    <t>Hegelt 1712</t>
  </si>
  <si>
    <t>https://www.archive.nrw.de/archivsuche?link=VERZEICHUNGSEINHEIT-Vz_bae03ac6-507f-4e62-87a4-cf7eab6fcd7a</t>
  </si>
  <si>
    <t>Das Hegelt gen. bei Baerl mit Teil des Rheinufers, dem Baerler Bruch und dem Gatt-Bruch (1712) (Landesarchiv NRW Abteilung Rheinland, RW Karten, Nr. 2738)</t>
  </si>
  <si>
    <t>Viebahn 1836</t>
  </si>
  <si>
    <r>
      <t xml:space="preserve">Viebahn, J.G. von, </t>
    </r>
    <r>
      <rPr>
        <i/>
        <sz val="11"/>
        <color theme="1"/>
        <rFont val="Calibri"/>
        <family val="2"/>
      </rPr>
      <t>Statistik und Topographie des Regierungs-Bezirks Düsseldorf</t>
    </r>
    <r>
      <rPr>
        <sz val="11"/>
        <color theme="1"/>
        <rFont val="Calibri"/>
        <family val="2"/>
      </rPr>
      <t xml:space="preserve"> 1 (Düsseldorf: Schreiner 1836).</t>
    </r>
  </si>
  <si>
    <t>https://www.archive.nrw.de/archivsuche?link=VERZEICHUNGSEINHEIT-Vz_e1c5265c-47df-42f4-ab28-ce2142531222</t>
  </si>
  <si>
    <t>Delineatio der Herrschaft Neersen und der Erbvogtei Anrath (Landesarchiv NRW Abteilung Rheinland, RW Karten, Nr. 2512)</t>
  </si>
  <si>
    <t>Neersen 1700</t>
  </si>
  <si>
    <t>https://www.archive.nrw.de/archivsuche?link=VERZEICHUNGSEINHEIT-Vz_821d0bda-ba2a-4f87-b6eb-f8b9c4e8c42b</t>
  </si>
  <si>
    <t>Berg 1789</t>
  </si>
  <si>
    <t>Topographische Karte von dem Herzogtum Berg dem Durchlauchtigster Kurfürsten von Pfalz Bayern und Verweser des Reiches, 1789-1790 (Stadtarchiv Düsseldorf, 5-1-0 / Plankammer, Nr. 5-1-0- 200.0004)</t>
  </si>
  <si>
    <t>Van der Meulen 2021</t>
  </si>
  <si>
    <t>Meulen, Jim van der, ‘Seigneurial governance and the state in late medieval Guelders (14th–16th century)’, Continuity and Change 36 (2021) 33–59.</t>
  </si>
  <si>
    <t>https://hdl.handle.net/21.12108/496B7BFA282D4A1EA2ED1A2FB61A204A</t>
  </si>
  <si>
    <t>Caart Figuratif Van de Heerlykheid Kerkwyk Opgenome en Gecarteerd ter Requisitie Van den Wel Edelen Heer P. Lenshoek, Heer der Gemelde Heerlykheid etc. (RA Rivierenland, 3239 Archief van de familie Lenshoek, 1583 - 1960, no. 104: Kaart van de heerlijkheid Kerkwijk, 1766-1768)</t>
  </si>
  <si>
    <t>Kerkwijk 1766-1768</t>
  </si>
  <si>
    <t>https://nat.museum-digital.de/object/997358</t>
  </si>
  <si>
    <t>M. Alferink, 'Die ehem. Herrschaft Gronau. Nach Plänen aus den Jahren 1730, 1773, 1827 &amp; 1849'. Drilandmuseum/Emil Schoppmann</t>
  </si>
  <si>
    <t>Gronau 1730</t>
  </si>
  <si>
    <t>https://www.nationaalarchief.nl/onderzoeken/archief/4.VTH/invnr/2121/file/NL-HaNA_4.VTH_2121_0001-00013000779</t>
  </si>
  <si>
    <t>Smalland 1594</t>
  </si>
  <si>
    <t>'Kaart van het Smalland onder Pernis'. Augustus 1594 (NA, 4.VTH, no. 2121)</t>
  </si>
  <si>
    <t>Amsteldam 1796</t>
  </si>
  <si>
    <t>http://www.amsterdamhistorie.nl/kaarten/kaarten.html?imagenaam=amsterdam1795</t>
  </si>
  <si>
    <t>'Nieuwe plattegrond der stad Amsteldam, verdeeld in de wyken der huis zitten armen aan de oude en nieuwe zyden, naar welke wyken de telling van het Volk, in de maand October 1795, geschied is' (Amsterdam: Mortier Covens en Zoon, 1796)</t>
  </si>
  <si>
    <r>
      <t xml:space="preserve">Haye, Régis de la, ‘De verschuivingen van de zuidgrens van Eijsden. Een historisch-cartografisch onderzoek’, </t>
    </r>
    <r>
      <rPr>
        <i/>
        <sz val="11"/>
        <color theme="1"/>
        <rFont val="Calibri"/>
        <family val="2"/>
      </rPr>
      <t>Uit Eijsdens verleden</t>
    </r>
    <r>
      <rPr>
        <sz val="11"/>
        <color theme="1"/>
        <rFont val="Calibri"/>
        <family val="2"/>
      </rPr>
      <t xml:space="preserve"> 51/52 (1990) 14–18.</t>
    </r>
  </si>
  <si>
    <t>De la Haye 1990</t>
  </si>
  <si>
    <t>Wessem 1817</t>
  </si>
  <si>
    <t>https://www.nationaalarchief.nl/onderzoeken/archief/2.02.01/invnr/%40A.~A.1~1-4656~657</t>
  </si>
  <si>
    <t>'Projet de Rectifictions des limites des Communes de Wessem, de Heel, de Pool et Panheel, et de Graethem, Canton de Ruremonde, Province de Limbourg', 1817 (Den Haag, Nationaal Archief, 2.02.01 Inventaris van de archieven van de Algemene Staatssecretarie en van het Kabinet des Konings, met de daarbij gedeponeerde archieven, 1813-1840, inv. no. 657).</t>
  </si>
  <si>
    <t>'Kaart van de gemeente Haelen, waarop aangegeven bosschen, moerassen, enz. (cultuurblokken). Haelen. 3e arrondissement, canton de Hijthuysen. Dept. de la Meuse inférieure' (ca. 1810) (RHCL, Tekeningen, prenten en fotocollectie RAL, RAL_K_135)</t>
  </si>
  <si>
    <t>Haelen 1810</t>
  </si>
  <si>
    <t>Beegden 1813</t>
  </si>
  <si>
    <t>'Croquis visuel d'une partie du territoire de Beegden contenant environ 40 hectares, susceptible d'être réunie au territoire de Wessem 1813' (RHCL, Tekeningen, prenten en fotocollectie RAL, RAL_K_301_6</t>
  </si>
  <si>
    <t>Landscape type: 
0 cultivatable land (e.g. residential/agricultural)
1 dunes or sandy soils
2 mud flats or marshes
3 forests
4 heath or moorland
7 ﻿fresh or coastal water, navigable for small vessels
8 fresh water, navigable for larger vessels
9 open sea, navigable for larger vessels</t>
  </si>
  <si>
    <t>Size of the area in km2, for which LANDSCAPE = 4 heath or moorland</t>
  </si>
  <si>
    <t>KM2_LANDSC_4</t>
  </si>
  <si>
    <t>URBAN_AGGLOM</t>
  </si>
  <si>
    <t>Alphanumerical identifier referring to the urban agglomeration covering all the intra- and extramural parts. The identifier consists of the first six chracters of the SHORT_ID of the main part(s) of teh agglomeration.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</si>
</sst>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font>
    <font>
      <b/>
      <sz val="11"/>
      <color theme="1"/>
      <name val="Calibri"/>
      <family val="2"/>
    </font>
    <font>
      <sz val="11"/>
      <color theme="0" tint="-0.499984740745262"/>
      <name val="Calibri"/>
      <family val="2"/>
    </font>
    <font>
      <sz val="11"/>
      <name val="Calibri"/>
      <family val="2"/>
    </font>
    <font>
      <b/>
      <sz val="11"/>
      <name val="Calibri"/>
      <family val="2"/>
    </font>
    <font>
      <u/>
      <sz val="11"/>
      <color theme="10"/>
      <name val="Calibri"/>
      <family val="2"/>
    </font>
    <font>
      <u/>
      <sz val="11"/>
      <color theme="11"/>
      <name val="Calibri"/>
      <family val="2"/>
    </font>
    <font>
      <i/>
      <sz val="11"/>
      <color theme="1"/>
      <name val="Calibri"/>
      <family val="2"/>
    </font>
    <font>
      <b/>
      <i/>
      <sz val="11"/>
      <color theme="1"/>
      <name val="Calibri"/>
      <family val="2"/>
    </font>
    <font>
      <b/>
      <sz val="11"/>
      <color theme="0" tint="-0.499984740745262"/>
      <name val="Calibri"/>
      <family val="2"/>
    </font>
    <font>
      <sz val="12"/>
      <color rgb="FF000000"/>
      <name val="Calibri"/>
      <family val="2"/>
    </font>
    <font>
      <i/>
      <sz val="12"/>
      <name val="Calibri"/>
      <family val="2"/>
    </font>
    <font>
      <sz val="12"/>
      <name val="Calibri"/>
      <family val="2"/>
    </font>
    <font>
      <i/>
      <sz val="12"/>
      <color rgb="FF000000"/>
      <name val="Calibri"/>
      <family val="2"/>
      <charset val="1"/>
    </font>
  </fonts>
  <fills count="2">
    <fill>
      <patternFill patternType="none"/>
    </fill>
    <fill>
      <patternFill patternType="gray125"/>
    </fill>
  </fills>
  <borders count="1">
    <border>
      <left/>
      <right/>
      <top/>
      <bottom/>
      <diagonal/>
    </border>
  </borders>
  <cellStyleXfs count="6">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cellStyleXfs>
  <cellXfs count="28">
    <xf numFmtId="0" fontId="0" fillId="0" borderId="0" xfId="0"/>
    <xf numFmtId="0" fontId="1" fillId="0" borderId="0" xfId="0" applyFont="1"/>
    <xf numFmtId="0" fontId="1" fillId="0" borderId="0" xfId="0" applyFont="1" applyAlignment="1">
      <alignment vertical="top"/>
    </xf>
    <xf numFmtId="0" fontId="1" fillId="0" borderId="0" xfId="0" applyFont="1" applyAlignment="1">
      <alignment vertical="top" wrapText="1"/>
    </xf>
    <xf numFmtId="0" fontId="0" fillId="0" borderId="0" xfId="0" applyAlignment="1">
      <alignment vertical="top"/>
    </xf>
    <xf numFmtId="0" fontId="0" fillId="0" borderId="0" xfId="0" applyAlignment="1">
      <alignment vertical="top" wrapText="1"/>
    </xf>
    <xf numFmtId="0" fontId="2" fillId="0" borderId="0" xfId="0" applyFont="1" applyAlignment="1">
      <alignment vertical="top"/>
    </xf>
    <xf numFmtId="0" fontId="2" fillId="0" borderId="0" xfId="0" applyFont="1" applyAlignment="1">
      <alignment vertical="top" wrapText="1"/>
    </xf>
    <xf numFmtId="0" fontId="3" fillId="0" borderId="0" xfId="0" applyFont="1" applyAlignment="1">
      <alignment vertical="top"/>
    </xf>
    <xf numFmtId="0" fontId="3" fillId="0" borderId="0" xfId="0" applyFont="1" applyAlignment="1">
      <alignment vertical="top" wrapText="1"/>
    </xf>
    <xf numFmtId="0" fontId="0" fillId="0" borderId="0" xfId="0" quotePrefix="1"/>
    <xf numFmtId="49" fontId="1" fillId="0" borderId="0" xfId="0" applyNumberFormat="1" applyFont="1" applyAlignment="1">
      <alignment horizontal="left"/>
    </xf>
    <xf numFmtId="49" fontId="0" fillId="0" borderId="0" xfId="0" applyNumberFormat="1" applyAlignment="1">
      <alignment horizontal="left"/>
    </xf>
    <xf numFmtId="0" fontId="4" fillId="0" borderId="0" xfId="0" applyFont="1" applyAlignment="1">
      <alignment vertical="top"/>
    </xf>
    <xf numFmtId="0" fontId="5" fillId="0" borderId="0" xfId="5"/>
    <xf numFmtId="0" fontId="1" fillId="0" borderId="0" xfId="0" applyFont="1" applyAlignment="1">
      <alignment wrapText="1"/>
    </xf>
    <xf numFmtId="0" fontId="5" fillId="0" borderId="0" xfId="5" applyAlignment="1">
      <alignment wrapText="1"/>
    </xf>
    <xf numFmtId="0" fontId="0" fillId="0" borderId="0" xfId="0" applyAlignment="1">
      <alignment wrapText="1"/>
    </xf>
    <xf numFmtId="0" fontId="7" fillId="0" borderId="0" xfId="0" applyFont="1" applyAlignment="1">
      <alignment wrapText="1"/>
    </xf>
    <xf numFmtId="0" fontId="0" fillId="0" borderId="0" xfId="0" quotePrefix="1" applyAlignment="1">
      <alignment wrapText="1"/>
    </xf>
    <xf numFmtId="0" fontId="7" fillId="0" borderId="0" xfId="0" quotePrefix="1" applyFont="1"/>
    <xf numFmtId="0" fontId="0" fillId="0" borderId="0" xfId="0" applyAlignment="1">
      <alignment horizontal="left"/>
    </xf>
    <xf numFmtId="0" fontId="1" fillId="0" borderId="0" xfId="0" applyFont="1" applyAlignment="1">
      <alignment horizontal="center"/>
    </xf>
    <xf numFmtId="0" fontId="0" fillId="0" borderId="0" xfId="0" applyAlignment="1">
      <alignment horizontal="center"/>
    </xf>
    <xf numFmtId="0" fontId="5" fillId="0" borderId="0" xfId="5" applyFill="1" applyBorder="1"/>
    <xf numFmtId="0" fontId="10" fillId="0" borderId="0" xfId="0" applyFont="1" applyProtection="1">
      <protection locked="0"/>
    </xf>
    <xf numFmtId="0" fontId="11" fillId="0" borderId="0" xfId="0" applyFont="1" applyAlignment="1" applyProtection="1">
      <alignment horizontal="left"/>
      <protection locked="0"/>
    </xf>
    <xf numFmtId="0" fontId="0" fillId="0" borderId="0" xfId="0" applyProtection="1">
      <protection locked="0"/>
    </xf>
  </cellXfs>
  <cellStyles count="6">
    <cellStyle name="Gevolgde hyperlink" xfId="2" builtinId="9" hidden="1"/>
    <cellStyle name="Gevolgde hyperlink" xfId="4" builtinId="9" hidden="1"/>
    <cellStyle name="Hyperlink" xfId="1" builtinId="8" hidden="1"/>
    <cellStyle name="Hyperlink" xfId="3" builtinId="8" hidden="1"/>
    <cellStyle name="Hyperlink" xfId="5" builtinId="8"/>
    <cellStyle name="Standaard" xfId="0" builtinId="0"/>
  </cellStyles>
  <dxfs count="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hyperlink" Target="http://hdl.handle.net/10622/PGFYTM"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archivesenligne.pasdecalais.fr/console/ir_seriel.php?id=56&amp;p=formulaire_cadastre" TargetMode="External"/><Relationship Id="rId18" Type="http://schemas.openxmlformats.org/officeDocument/2006/relationships/hyperlink" Target="https://geoportail.lu/" TargetMode="External"/><Relationship Id="rId26" Type="http://schemas.openxmlformats.org/officeDocument/2006/relationships/hyperlink" Target="https://www.hvsteenderen.nl/zwerfsteen/zwerfsteen-2001-2005-flip" TargetMode="External"/><Relationship Id="rId39" Type="http://schemas.openxmlformats.org/officeDocument/2006/relationships/hyperlink" Target="https://www.archive.nrw.de/archivsuche?link=VERZEICHUNGSEINHEIT-Vz_e1c5265c-47df-42f4-ab28-ce2142531222" TargetMode="External"/><Relationship Id="rId21" Type="http://schemas.openxmlformats.org/officeDocument/2006/relationships/hyperlink" Target="https://proxy.archieven.nl/0/8EC3B63C36C2449B8AB3A9E649647E9D" TargetMode="External"/><Relationship Id="rId34" Type="http://schemas.openxmlformats.org/officeDocument/2006/relationships/hyperlink" Target="https://www.archive.nrw.de/ms/search?link=VERZEICHUNGSEINHEIT-Vz_dba33b50-f4b1-42e6-8507-a37257172bcb" TargetMode="External"/><Relationship Id="rId42" Type="http://schemas.openxmlformats.org/officeDocument/2006/relationships/hyperlink" Target="https://www.nationaalarchief.nl/onderzoeken/archief/4.VTH/invnr/2121/file/NL-HaNA_4.VTH_2121_0001-00013000779" TargetMode="External"/><Relationship Id="rId7" Type="http://schemas.openxmlformats.org/officeDocument/2006/relationships/hyperlink" Target="http://www.gahetna.nl/" TargetMode="External"/><Relationship Id="rId2" Type="http://schemas.openxmlformats.org/officeDocument/2006/relationships/hyperlink" Target="http://www.hisgis.be/" TargetMode="External"/><Relationship Id="rId16" Type="http://schemas.openxmlformats.org/officeDocument/2006/relationships/hyperlink" Target="https://archivesenligne.pasdecalais.fr/console/ir_seriel.php?id=56&amp;p=formulaire_cadastre" TargetMode="External"/><Relationship Id="rId20" Type="http://schemas.openxmlformats.org/officeDocument/2006/relationships/hyperlink" Target="http://search.arch.be/imageserver/topview.php?FIF=510/510_1600_000/510_1600_000_00233_000/510_1600_000_00233_000_0_0001.jp2" TargetMode="External"/><Relationship Id="rId29" Type="http://schemas.openxmlformats.org/officeDocument/2006/relationships/hyperlink" Target="https://gallica.bnf.fr/" TargetMode="External"/><Relationship Id="rId41" Type="http://schemas.openxmlformats.org/officeDocument/2006/relationships/hyperlink" Target="https://nat.museum-digital.de/object/997358" TargetMode="External"/><Relationship Id="rId1" Type="http://schemas.openxmlformats.org/officeDocument/2006/relationships/hyperlink" Target="https://www.kbr.be/nl/kaart-van-ferraris" TargetMode="External"/><Relationship Id="rId6" Type="http://schemas.openxmlformats.org/officeDocument/2006/relationships/hyperlink" Target="http://www.cartesius.be/" TargetMode="External"/><Relationship Id="rId11" Type="http://schemas.openxmlformats.org/officeDocument/2006/relationships/hyperlink" Target="http://mapire.eu/en/map/fms-habsburg-netherlands/" TargetMode="External"/><Relationship Id="rId24" Type="http://schemas.openxmlformats.org/officeDocument/2006/relationships/hyperlink" Target="https://proxy.archieven.nl/0/76E0EAD8DF054829815BA81BE73D0A10" TargetMode="External"/><Relationship Id="rId32" Type="http://schemas.openxmlformats.org/officeDocument/2006/relationships/hyperlink" Target="https://maps.hisgis.nl/zl/gronsveld_1754/" TargetMode="External"/><Relationship Id="rId37" Type="http://schemas.openxmlformats.org/officeDocument/2006/relationships/hyperlink" Target="https://www.archive.nrw.de/archivsuche?link=VERZEICHUNGSEINHEIT-Vz_bae03ac6-507f-4e62-87a4-cf7eab6fcd7a" TargetMode="External"/><Relationship Id="rId40" Type="http://schemas.openxmlformats.org/officeDocument/2006/relationships/hyperlink" Target="https://hdl.handle.net/21.12108/496B7BFA282D4A1EA2ED1A2FB61A204A" TargetMode="External"/><Relationship Id="rId5" Type="http://schemas.openxmlformats.org/officeDocument/2006/relationships/hyperlink" Target="http://bdh.bne.es/bnesearch/detalle/bdh0000015403" TargetMode="External"/><Relationship Id="rId15" Type="http://schemas.openxmlformats.org/officeDocument/2006/relationships/hyperlink" Target="http://www.gahetna.nl/" TargetMode="External"/><Relationship Id="rId23" Type="http://schemas.openxmlformats.org/officeDocument/2006/relationships/hyperlink" Target="https://proxy.archieven.nl/0/681D3E348DB04AA4BA9FFA64B8A77EFB" TargetMode="External"/><Relationship Id="rId28" Type="http://schemas.openxmlformats.org/officeDocument/2006/relationships/hyperlink" Target="https://proxy.archieven.nl/0/9F601D114B0B40BB90A619785CF6C189" TargetMode="External"/><Relationship Id="rId36" Type="http://schemas.openxmlformats.org/officeDocument/2006/relationships/hyperlink" Target="http://www.deutschefotothek.de/documents/obj/70305086" TargetMode="External"/><Relationship Id="rId10" Type="http://schemas.openxmlformats.org/officeDocument/2006/relationships/hyperlink" Target="http://www.cadgis.be/" TargetMode="External"/><Relationship Id="rId19" Type="http://schemas.openxmlformats.org/officeDocument/2006/relationships/hyperlink" Target="https://proxy.archieven.nl/0/93BF3810FFF440FDB23143529F614620" TargetMode="External"/><Relationship Id="rId31" Type="http://schemas.openxmlformats.org/officeDocument/2006/relationships/hyperlink" Target="https://search.arch.be/imageserver/topview.php?FIF=510/510_1600_000/510_1600_000_00165_000/510_1600_000_00165_000_0_0001.jp2" TargetMode="External"/><Relationship Id="rId4" Type="http://schemas.openxmlformats.org/officeDocument/2006/relationships/hyperlink" Target="https://www.kbr.be/nl/onderzoeksproject-naar-de-atlas-van-jacob-van-deventer/" TargetMode="External"/><Relationship Id="rId9" Type="http://schemas.openxmlformats.org/officeDocument/2006/relationships/hyperlink" Target="http://www.archieven.nl/" TargetMode="External"/><Relationship Id="rId14" Type="http://schemas.openxmlformats.org/officeDocument/2006/relationships/hyperlink" Target="http://bdh.bne.es/bnesearch/detalle/bdh0000043514" TargetMode="External"/><Relationship Id="rId22" Type="http://schemas.openxmlformats.org/officeDocument/2006/relationships/hyperlink" Target="https://proxy.archieven.nl/142/F88241FD123445239A91601865475767" TargetMode="External"/><Relationship Id="rId27" Type="http://schemas.openxmlformats.org/officeDocument/2006/relationships/hyperlink" Target="https://www.nationaalarchief.nl/onderzoeken/archief/4.VTH/invnr/2298/file/NL-HaNA_4.VTH_2298_0001-00013000981" TargetMode="External"/><Relationship Id="rId30" Type="http://schemas.openxmlformats.org/officeDocument/2006/relationships/hyperlink" Target="https://geoportail.lu/" TargetMode="External"/><Relationship Id="rId35" Type="http://schemas.openxmlformats.org/officeDocument/2006/relationships/hyperlink" Target="https://proxy.archieven.nl/0/5B0016E201684CE7B36A6E9790632C98" TargetMode="External"/><Relationship Id="rId43" Type="http://schemas.openxmlformats.org/officeDocument/2006/relationships/hyperlink" Target="http://www.amsterdamhistorie.nl/kaarten/kaarten.html?imagenaam=amsterdam1795" TargetMode="External"/><Relationship Id="rId8" Type="http://schemas.openxmlformats.org/officeDocument/2006/relationships/hyperlink" Target="http://www.bhic.nl/" TargetMode="External"/><Relationship Id="rId3" Type="http://schemas.openxmlformats.org/officeDocument/2006/relationships/hyperlink" Target="http://bdh.bne.es/bnesearch/detalle/bdh0000043514" TargetMode="External"/><Relationship Id="rId12" Type="http://schemas.openxmlformats.org/officeDocument/2006/relationships/hyperlink" Target="https://francearchives.fr/fr/article/26287472" TargetMode="External"/><Relationship Id="rId17" Type="http://schemas.openxmlformats.org/officeDocument/2006/relationships/hyperlink" Target="https://geoportail.lu/" TargetMode="External"/><Relationship Id="rId25" Type="http://schemas.openxmlformats.org/officeDocument/2006/relationships/hyperlink" Target="https://proxy.archieven.nl/0/8841C78E0C384CBCAEE13B83AF2957A5" TargetMode="External"/><Relationship Id="rId33" Type="http://schemas.openxmlformats.org/officeDocument/2006/relationships/hyperlink" Target="https://www.archive.nrw.de/archivsuche?link=VERZEICHUNGSEINHEIT-Vz_be8894b8-31df-4a1f-b29e-b97823bec9d4" TargetMode="External"/><Relationship Id="rId38" Type="http://schemas.openxmlformats.org/officeDocument/2006/relationships/hyperlink" Target="https://www.archive.nrw.de/archivsuche?link=VERZEICHUNGSEINHEIT-Vz_821d0bda-ba2a-4f87-b6eb-f8b9c4e8c42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2060"/>
  </sheetPr>
  <dimension ref="A1:F41"/>
  <sheetViews>
    <sheetView tabSelected="1" workbookViewId="0">
      <pane ySplit="2" topLeftCell="A24" activePane="bottomLeft" state="frozen"/>
      <selection activeCell="E34" sqref="E34"/>
      <selection pane="bottomLeft" activeCell="E41" sqref="E41"/>
    </sheetView>
  </sheetViews>
  <sheetFormatPr baseColWidth="10" defaultRowHeight="15" x14ac:dyDescent="0.2"/>
  <cols>
    <col min="1" max="1" width="16.6640625" style="4" customWidth="1"/>
    <col min="2" max="2" width="11.33203125" style="4" bestFit="1" customWidth="1"/>
    <col min="3" max="3" width="6.33203125" style="4" bestFit="1" customWidth="1"/>
    <col min="4" max="4" width="12.83203125" style="4" bestFit="1" customWidth="1"/>
    <col min="5" max="5" width="113.5" style="4" customWidth="1"/>
    <col min="6" max="6" width="23.5" style="4" bestFit="1" customWidth="1"/>
    <col min="7" max="16384" width="10.83203125" style="4"/>
  </cols>
  <sheetData>
    <row r="1" spans="1:6" s="2" customFormat="1" x14ac:dyDescent="0.2">
      <c r="A1" s="2" t="s">
        <v>199</v>
      </c>
    </row>
    <row r="2" spans="1:6" s="2" customFormat="1" x14ac:dyDescent="0.2">
      <c r="A2" s="2" t="s">
        <v>1</v>
      </c>
      <c r="B2" s="2" t="s">
        <v>2</v>
      </c>
      <c r="C2" s="2" t="s">
        <v>4</v>
      </c>
      <c r="D2" s="2" t="s">
        <v>3</v>
      </c>
      <c r="E2" s="2" t="s">
        <v>5</v>
      </c>
      <c r="F2" s="2" t="s">
        <v>9</v>
      </c>
    </row>
    <row r="3" spans="1:6" ht="16" x14ac:dyDescent="0.2">
      <c r="A3" s="6" t="s">
        <v>887</v>
      </c>
      <c r="B3" s="6" t="s">
        <v>888</v>
      </c>
      <c r="C3" s="6"/>
      <c r="D3" s="6"/>
      <c r="E3" s="7" t="s">
        <v>928</v>
      </c>
      <c r="F3" s="6"/>
    </row>
    <row r="4" spans="1:6" ht="16" x14ac:dyDescent="0.2">
      <c r="A4" s="4" t="s">
        <v>6</v>
      </c>
      <c r="B4" s="4" t="s">
        <v>7</v>
      </c>
      <c r="C4" s="4">
        <v>255</v>
      </c>
      <c r="E4" s="5" t="s">
        <v>34</v>
      </c>
    </row>
    <row r="5" spans="1:6" ht="16" x14ac:dyDescent="0.2">
      <c r="A5" s="4" t="s">
        <v>318</v>
      </c>
      <c r="B5" s="4" t="s">
        <v>7</v>
      </c>
      <c r="C5" s="4">
        <v>255</v>
      </c>
      <c r="E5" s="5" t="s">
        <v>8</v>
      </c>
      <c r="F5" s="4" t="s">
        <v>10</v>
      </c>
    </row>
    <row r="6" spans="1:6" ht="16" x14ac:dyDescent="0.2">
      <c r="A6" s="4" t="s">
        <v>800</v>
      </c>
      <c r="B6" s="4" t="s">
        <v>7</v>
      </c>
      <c r="C6" s="4">
        <v>255</v>
      </c>
      <c r="E6" s="5" t="s">
        <v>919</v>
      </c>
    </row>
    <row r="7" spans="1:6" ht="16" x14ac:dyDescent="0.2">
      <c r="A7" s="4" t="s">
        <v>319</v>
      </c>
      <c r="B7" s="4" t="s">
        <v>7</v>
      </c>
      <c r="C7" s="4">
        <v>255</v>
      </c>
      <c r="E7" s="5" t="s">
        <v>185</v>
      </c>
      <c r="F7" s="4" t="s">
        <v>179</v>
      </c>
    </row>
    <row r="8" spans="1:6" ht="16" x14ac:dyDescent="0.2">
      <c r="A8" s="4" t="s">
        <v>320</v>
      </c>
      <c r="B8" s="4" t="s">
        <v>7</v>
      </c>
      <c r="C8" s="4">
        <v>15</v>
      </c>
      <c r="E8" s="5" t="s">
        <v>190</v>
      </c>
    </row>
    <row r="9" spans="1:6" ht="32" x14ac:dyDescent="0.2">
      <c r="A9" s="4" t="s">
        <v>323</v>
      </c>
      <c r="B9" s="4" t="s">
        <v>7</v>
      </c>
      <c r="C9" s="4">
        <v>255</v>
      </c>
      <c r="E9" s="5" t="s">
        <v>920</v>
      </c>
    </row>
    <row r="10" spans="1:6" ht="128" x14ac:dyDescent="0.2">
      <c r="A10" s="4" t="s">
        <v>35</v>
      </c>
      <c r="B10" s="4" t="s">
        <v>888</v>
      </c>
      <c r="C10" s="4">
        <v>1</v>
      </c>
      <c r="E10" s="9" t="s">
        <v>732</v>
      </c>
    </row>
    <row r="11" spans="1:6" s="8" customFormat="1" ht="32" x14ac:dyDescent="0.2">
      <c r="A11" s="8" t="s">
        <v>36</v>
      </c>
      <c r="B11" s="8" t="s">
        <v>7</v>
      </c>
      <c r="C11" s="8">
        <v>12</v>
      </c>
      <c r="E11" s="9" t="s">
        <v>902</v>
      </c>
      <c r="F11" s="8" t="s">
        <v>177</v>
      </c>
    </row>
    <row r="12" spans="1:6" s="8" customFormat="1" ht="32" x14ac:dyDescent="0.2">
      <c r="A12" s="8" t="s">
        <v>37</v>
      </c>
      <c r="B12" s="8" t="s">
        <v>7</v>
      </c>
      <c r="C12" s="8">
        <v>15</v>
      </c>
      <c r="E12" s="9" t="s">
        <v>890</v>
      </c>
      <c r="F12" s="8" t="s">
        <v>176</v>
      </c>
    </row>
    <row r="13" spans="1:6" s="8" customFormat="1" ht="32" x14ac:dyDescent="0.2">
      <c r="A13" s="8" t="s">
        <v>38</v>
      </c>
      <c r="B13" s="8" t="s">
        <v>7</v>
      </c>
      <c r="C13" s="8">
        <v>255</v>
      </c>
      <c r="E13" s="9" t="s">
        <v>891</v>
      </c>
    </row>
    <row r="14" spans="1:6" s="8" customFormat="1" ht="32" x14ac:dyDescent="0.2">
      <c r="A14" s="8" t="s">
        <v>39</v>
      </c>
      <c r="B14" s="8" t="s">
        <v>7</v>
      </c>
      <c r="C14" s="8">
        <v>255</v>
      </c>
      <c r="E14" s="9" t="s">
        <v>891</v>
      </c>
    </row>
    <row r="15" spans="1:6" s="8" customFormat="1" ht="32" x14ac:dyDescent="0.2">
      <c r="A15" s="8" t="s">
        <v>40</v>
      </c>
      <c r="B15" s="8" t="s">
        <v>7</v>
      </c>
      <c r="C15" s="8">
        <v>255</v>
      </c>
      <c r="E15" s="9" t="s">
        <v>891</v>
      </c>
    </row>
    <row r="16" spans="1:6" s="8" customFormat="1" ht="32" x14ac:dyDescent="0.2">
      <c r="A16" s="8" t="s">
        <v>41</v>
      </c>
      <c r="B16" s="8" t="s">
        <v>7</v>
      </c>
      <c r="C16" s="8">
        <v>255</v>
      </c>
      <c r="E16" s="9" t="s">
        <v>891</v>
      </c>
    </row>
    <row r="17" spans="1:6" s="8" customFormat="1" ht="32" x14ac:dyDescent="0.2">
      <c r="A17" s="8" t="s">
        <v>42</v>
      </c>
      <c r="B17" s="8" t="s">
        <v>7</v>
      </c>
      <c r="C17" s="8">
        <v>255</v>
      </c>
      <c r="E17" s="9" t="s">
        <v>891</v>
      </c>
    </row>
    <row r="18" spans="1:6" s="8" customFormat="1" ht="32" x14ac:dyDescent="0.2">
      <c r="A18" s="8" t="s">
        <v>43</v>
      </c>
      <c r="B18" s="8" t="s">
        <v>7</v>
      </c>
      <c r="C18" s="8">
        <v>255</v>
      </c>
      <c r="E18" s="9" t="s">
        <v>891</v>
      </c>
    </row>
    <row r="19" spans="1:6" s="8" customFormat="1" ht="32" x14ac:dyDescent="0.2">
      <c r="A19" s="8" t="s">
        <v>45</v>
      </c>
      <c r="B19" s="8" t="s">
        <v>7</v>
      </c>
      <c r="C19" s="8">
        <v>255</v>
      </c>
      <c r="E19" s="9" t="s">
        <v>891</v>
      </c>
    </row>
    <row r="20" spans="1:6" s="8" customFormat="1" ht="32" x14ac:dyDescent="0.2">
      <c r="A20" s="8" t="s">
        <v>46</v>
      </c>
      <c r="B20" s="8" t="s">
        <v>7</v>
      </c>
      <c r="C20" s="8">
        <v>255</v>
      </c>
      <c r="E20" s="9" t="s">
        <v>891</v>
      </c>
    </row>
    <row r="21" spans="1:6" s="8" customFormat="1" ht="32" x14ac:dyDescent="0.2">
      <c r="A21" s="8" t="s">
        <v>757</v>
      </c>
      <c r="B21" s="8" t="s">
        <v>7</v>
      </c>
      <c r="C21" s="4">
        <v>255</v>
      </c>
      <c r="E21" s="9" t="s">
        <v>892</v>
      </c>
    </row>
    <row r="22" spans="1:6" s="8" customFormat="1" ht="32" x14ac:dyDescent="0.2">
      <c r="A22" s="8" t="s">
        <v>886</v>
      </c>
      <c r="B22" s="8" t="s">
        <v>7</v>
      </c>
      <c r="C22" s="4">
        <v>255</v>
      </c>
      <c r="E22" s="9" t="s">
        <v>903</v>
      </c>
    </row>
    <row r="23" spans="1:6" s="8" customFormat="1" ht="16" x14ac:dyDescent="0.2">
      <c r="A23" s="8" t="s">
        <v>758</v>
      </c>
      <c r="B23" s="8" t="s">
        <v>7</v>
      </c>
      <c r="C23" s="4">
        <v>255</v>
      </c>
      <c r="E23" s="9" t="s">
        <v>893</v>
      </c>
    </row>
    <row r="24" spans="1:6" s="8" customFormat="1" ht="16" x14ac:dyDescent="0.2">
      <c r="A24" s="8" t="s">
        <v>508</v>
      </c>
      <c r="B24" s="8" t="s">
        <v>7</v>
      </c>
      <c r="C24" s="4">
        <v>255</v>
      </c>
      <c r="E24" s="9" t="s">
        <v>894</v>
      </c>
      <c r="F24" s="8" t="s">
        <v>701</v>
      </c>
    </row>
    <row r="25" spans="1:6" s="8" customFormat="1" ht="16" x14ac:dyDescent="0.2">
      <c r="A25" s="8" t="s">
        <v>509</v>
      </c>
      <c r="B25" s="8" t="s">
        <v>7</v>
      </c>
      <c r="C25" s="4">
        <v>255</v>
      </c>
      <c r="E25" s="9" t="s">
        <v>895</v>
      </c>
      <c r="F25" s="8" t="s">
        <v>702</v>
      </c>
    </row>
    <row r="26" spans="1:6" s="8" customFormat="1" ht="16" x14ac:dyDescent="0.2">
      <c r="A26" s="8" t="s">
        <v>510</v>
      </c>
      <c r="B26" s="8" t="s">
        <v>7</v>
      </c>
      <c r="C26" s="4">
        <v>255</v>
      </c>
      <c r="E26" s="9" t="s">
        <v>896</v>
      </c>
      <c r="F26" s="8" t="s">
        <v>703</v>
      </c>
    </row>
    <row r="27" spans="1:6" s="8" customFormat="1" ht="16" x14ac:dyDescent="0.2">
      <c r="A27" s="8" t="s">
        <v>511</v>
      </c>
      <c r="B27" s="8" t="s">
        <v>7</v>
      </c>
      <c r="C27" s="4">
        <v>255</v>
      </c>
      <c r="E27" s="9" t="s">
        <v>897</v>
      </c>
      <c r="F27" s="8" t="s">
        <v>704</v>
      </c>
    </row>
    <row r="28" spans="1:6" s="8" customFormat="1" ht="16" x14ac:dyDescent="0.2">
      <c r="A28" s="8" t="s">
        <v>759</v>
      </c>
      <c r="B28" s="8" t="s">
        <v>7</v>
      </c>
      <c r="C28" s="4">
        <v>255</v>
      </c>
      <c r="E28" s="9" t="s">
        <v>898</v>
      </c>
    </row>
    <row r="29" spans="1:6" s="8" customFormat="1" ht="16" x14ac:dyDescent="0.2">
      <c r="A29" s="8" t="s">
        <v>760</v>
      </c>
      <c r="B29" s="8" t="s">
        <v>7</v>
      </c>
      <c r="C29" s="4">
        <v>255</v>
      </c>
      <c r="E29" s="9" t="s">
        <v>899</v>
      </c>
    </row>
    <row r="30" spans="1:6" s="8" customFormat="1" ht="16" x14ac:dyDescent="0.2">
      <c r="A30" s="8" t="s">
        <v>761</v>
      </c>
      <c r="B30" s="8" t="s">
        <v>7</v>
      </c>
      <c r="C30" s="4">
        <v>255</v>
      </c>
      <c r="E30" s="9" t="s">
        <v>900</v>
      </c>
    </row>
    <row r="31" spans="1:6" s="8" customFormat="1" ht="16" x14ac:dyDescent="0.2">
      <c r="A31" s="8" t="s">
        <v>762</v>
      </c>
      <c r="B31" s="8" t="s">
        <v>7</v>
      </c>
      <c r="C31" s="4">
        <v>255</v>
      </c>
      <c r="E31" s="9" t="s">
        <v>901</v>
      </c>
    </row>
    <row r="32" spans="1:6" ht="32" x14ac:dyDescent="0.2">
      <c r="A32" s="8" t="s">
        <v>321</v>
      </c>
      <c r="B32" s="8" t="s">
        <v>31</v>
      </c>
      <c r="C32" s="8"/>
      <c r="D32" s="8"/>
      <c r="E32" s="9" t="s">
        <v>194</v>
      </c>
    </row>
    <row r="33" spans="1:6" ht="32" x14ac:dyDescent="0.2">
      <c r="A33" s="8" t="s">
        <v>322</v>
      </c>
      <c r="B33" s="8" t="s">
        <v>31</v>
      </c>
      <c r="C33" s="8"/>
      <c r="D33" s="8"/>
      <c r="E33" s="9" t="s">
        <v>195</v>
      </c>
    </row>
    <row r="34" spans="1:6" ht="112" x14ac:dyDescent="0.2">
      <c r="A34" s="4" t="s">
        <v>180</v>
      </c>
      <c r="B34" s="4" t="s">
        <v>888</v>
      </c>
      <c r="C34" s="4">
        <v>1</v>
      </c>
      <c r="E34" s="5" t="s">
        <v>751</v>
      </c>
    </row>
    <row r="35" spans="1:6" ht="64" x14ac:dyDescent="0.2">
      <c r="A35" s="4" t="s">
        <v>187</v>
      </c>
      <c r="B35" s="4" t="s">
        <v>888</v>
      </c>
      <c r="C35" s="4">
        <v>1</v>
      </c>
      <c r="E35" s="5" t="s">
        <v>924</v>
      </c>
    </row>
    <row r="36" spans="1:6" s="8" customFormat="1" ht="16" x14ac:dyDescent="0.2">
      <c r="A36" s="8" t="s">
        <v>44</v>
      </c>
      <c r="B36" s="8" t="s">
        <v>7</v>
      </c>
      <c r="C36" s="4">
        <v>255</v>
      </c>
      <c r="E36" s="9" t="s">
        <v>189</v>
      </c>
    </row>
    <row r="37" spans="1:6" ht="16" x14ac:dyDescent="0.2">
      <c r="A37" s="4" t="s">
        <v>28</v>
      </c>
      <c r="B37" s="4" t="s">
        <v>7</v>
      </c>
      <c r="C37" s="4">
        <v>255</v>
      </c>
      <c r="E37" s="9" t="s">
        <v>188</v>
      </c>
    </row>
    <row r="38" spans="1:6" ht="16" x14ac:dyDescent="0.2">
      <c r="A38" s="6" t="s">
        <v>13</v>
      </c>
      <c r="B38" s="6" t="s">
        <v>888</v>
      </c>
      <c r="C38" s="6">
        <v>10</v>
      </c>
      <c r="D38" s="6"/>
      <c r="E38" s="7" t="s">
        <v>921</v>
      </c>
      <c r="F38" s="6">
        <v>6437556</v>
      </c>
    </row>
    <row r="39" spans="1:6" ht="16" x14ac:dyDescent="0.2">
      <c r="A39" s="6" t="s">
        <v>434</v>
      </c>
      <c r="B39" s="6" t="s">
        <v>7</v>
      </c>
      <c r="C39" s="6">
        <v>255</v>
      </c>
      <c r="D39" s="6"/>
      <c r="E39" s="7" t="s">
        <v>922</v>
      </c>
      <c r="F39" s="6" t="s">
        <v>15</v>
      </c>
    </row>
    <row r="40" spans="1:6" ht="16" x14ac:dyDescent="0.2">
      <c r="A40" s="6" t="s">
        <v>906</v>
      </c>
      <c r="B40" s="6" t="s">
        <v>7</v>
      </c>
      <c r="C40" s="6">
        <v>15</v>
      </c>
      <c r="D40" s="6"/>
      <c r="E40" s="7" t="s">
        <v>923</v>
      </c>
      <c r="F40" s="6" t="s">
        <v>907</v>
      </c>
    </row>
    <row r="41" spans="1:6" ht="32" x14ac:dyDescent="0.2">
      <c r="A41" s="4" t="s">
        <v>1055</v>
      </c>
      <c r="B41" s="4" t="s">
        <v>7</v>
      </c>
      <c r="C41" s="4">
        <v>6</v>
      </c>
      <c r="E41" s="5" t="s">
        <v>1056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2060"/>
  </sheetPr>
  <dimension ref="A1:F61"/>
  <sheetViews>
    <sheetView workbookViewId="0">
      <pane ySplit="2" topLeftCell="A3" activePane="bottomLeft" state="frozen"/>
      <selection activeCell="E35" sqref="E35"/>
      <selection pane="bottomLeft" activeCell="A17" sqref="A17"/>
    </sheetView>
  </sheetViews>
  <sheetFormatPr baseColWidth="10" defaultRowHeight="15" x14ac:dyDescent="0.2"/>
  <cols>
    <col min="1" max="1" width="15.1640625" style="4" bestFit="1" customWidth="1"/>
    <col min="2" max="2" width="11.33203125" style="4" bestFit="1" customWidth="1"/>
    <col min="3" max="3" width="6.33203125" style="4" bestFit="1" customWidth="1"/>
    <col min="4" max="4" width="12.83203125" style="4" bestFit="1" customWidth="1"/>
    <col min="5" max="5" width="84" style="5" customWidth="1"/>
    <col min="6" max="6" width="24.5" style="4" customWidth="1"/>
    <col min="7" max="16384" width="10.83203125" style="4"/>
  </cols>
  <sheetData>
    <row r="1" spans="1:6" s="2" customFormat="1" x14ac:dyDescent="0.2">
      <c r="A1" s="2" t="s">
        <v>0</v>
      </c>
      <c r="E1" s="3"/>
    </row>
    <row r="2" spans="1:6" s="2" customFormat="1" ht="16" x14ac:dyDescent="0.2">
      <c r="A2" s="2" t="s">
        <v>1</v>
      </c>
      <c r="B2" s="2" t="s">
        <v>2</v>
      </c>
      <c r="C2" s="2" t="s">
        <v>4</v>
      </c>
      <c r="D2" s="2" t="s">
        <v>3</v>
      </c>
      <c r="E2" s="3" t="s">
        <v>5</v>
      </c>
      <c r="F2" s="2" t="s">
        <v>9</v>
      </c>
    </row>
    <row r="3" spans="1:6" s="6" customFormat="1" ht="16" x14ac:dyDescent="0.2">
      <c r="A3" s="6" t="s">
        <v>887</v>
      </c>
      <c r="B3" s="6" t="s">
        <v>888</v>
      </c>
      <c r="E3" s="7" t="s">
        <v>928</v>
      </c>
    </row>
    <row r="4" spans="1:6" ht="16" x14ac:dyDescent="0.2">
      <c r="A4" s="4" t="s">
        <v>6</v>
      </c>
      <c r="B4" s="4" t="s">
        <v>7</v>
      </c>
      <c r="C4" s="4">
        <v>255</v>
      </c>
      <c r="E4" s="5" t="s">
        <v>34</v>
      </c>
      <c r="F4" s="4" t="s">
        <v>178</v>
      </c>
    </row>
    <row r="5" spans="1:6" ht="16" x14ac:dyDescent="0.2">
      <c r="A5" s="4" t="s">
        <v>318</v>
      </c>
      <c r="B5" s="4" t="s">
        <v>7</v>
      </c>
      <c r="C5" s="4">
        <v>255</v>
      </c>
      <c r="E5" s="5" t="s">
        <v>8</v>
      </c>
      <c r="F5" s="4" t="s">
        <v>10</v>
      </c>
    </row>
    <row r="6" spans="1:6" ht="16" x14ac:dyDescent="0.2">
      <c r="A6" s="4" t="s">
        <v>800</v>
      </c>
      <c r="B6" s="4" t="s">
        <v>7</v>
      </c>
      <c r="C6" s="4">
        <v>255</v>
      </c>
      <c r="E6" s="5" t="s">
        <v>919</v>
      </c>
    </row>
    <row r="7" spans="1:6" ht="16" x14ac:dyDescent="0.2">
      <c r="A7" s="4" t="s">
        <v>319</v>
      </c>
      <c r="B7" s="4" t="s">
        <v>7</v>
      </c>
      <c r="C7" s="4">
        <v>255</v>
      </c>
      <c r="E7" s="5" t="s">
        <v>185</v>
      </c>
      <c r="F7" s="4" t="s">
        <v>179</v>
      </c>
    </row>
    <row r="8" spans="1:6" ht="16" x14ac:dyDescent="0.2">
      <c r="A8" s="4" t="s">
        <v>320</v>
      </c>
      <c r="B8" s="4" t="s">
        <v>7</v>
      </c>
      <c r="C8" s="8">
        <v>255</v>
      </c>
      <c r="E8" s="5" t="s">
        <v>934</v>
      </c>
      <c r="F8" s="4" t="s">
        <v>935</v>
      </c>
    </row>
    <row r="9" spans="1:6" ht="32" x14ac:dyDescent="0.2">
      <c r="A9" s="4" t="s">
        <v>323</v>
      </c>
      <c r="B9" s="4" t="s">
        <v>7</v>
      </c>
      <c r="C9" s="4">
        <v>255</v>
      </c>
      <c r="E9" s="5" t="s">
        <v>918</v>
      </c>
      <c r="F9" s="4" t="s">
        <v>889</v>
      </c>
    </row>
    <row r="10" spans="1:6" s="8" customFormat="1" ht="128" x14ac:dyDescent="0.2">
      <c r="A10" s="8" t="s">
        <v>35</v>
      </c>
      <c r="B10" s="8" t="s">
        <v>888</v>
      </c>
      <c r="C10" s="8">
        <v>1</v>
      </c>
      <c r="E10" s="9" t="s">
        <v>732</v>
      </c>
    </row>
    <row r="11" spans="1:6" s="8" customFormat="1" ht="16" x14ac:dyDescent="0.2">
      <c r="A11" s="8" t="s">
        <v>30</v>
      </c>
      <c r="B11" s="8" t="s">
        <v>32</v>
      </c>
      <c r="C11" s="8">
        <v>10</v>
      </c>
      <c r="D11" s="8">
        <v>4</v>
      </c>
      <c r="E11" s="9" t="s">
        <v>33</v>
      </c>
    </row>
    <row r="12" spans="1:6" s="8" customFormat="1" ht="16" x14ac:dyDescent="0.2">
      <c r="A12" s="8" t="s">
        <v>706</v>
      </c>
      <c r="B12" s="8" t="s">
        <v>32</v>
      </c>
      <c r="C12" s="8">
        <v>10</v>
      </c>
      <c r="D12" s="8">
        <v>4</v>
      </c>
      <c r="E12" s="9" t="s">
        <v>713</v>
      </c>
    </row>
    <row r="13" spans="1:6" s="8" customFormat="1" ht="16" x14ac:dyDescent="0.2">
      <c r="A13" s="8" t="s">
        <v>707</v>
      </c>
      <c r="B13" s="8" t="s">
        <v>32</v>
      </c>
      <c r="C13" s="8">
        <v>10</v>
      </c>
      <c r="D13" s="8">
        <v>4</v>
      </c>
      <c r="E13" s="9" t="s">
        <v>714</v>
      </c>
    </row>
    <row r="14" spans="1:6" s="8" customFormat="1" ht="16" x14ac:dyDescent="0.2">
      <c r="A14" s="8" t="s">
        <v>708</v>
      </c>
      <c r="B14" s="8" t="s">
        <v>32</v>
      </c>
      <c r="C14" s="8">
        <v>10</v>
      </c>
      <c r="D14" s="8">
        <v>4</v>
      </c>
      <c r="E14" s="9" t="s">
        <v>715</v>
      </c>
    </row>
    <row r="15" spans="1:6" s="8" customFormat="1" ht="16" x14ac:dyDescent="0.2">
      <c r="A15" s="8" t="s">
        <v>709</v>
      </c>
      <c r="B15" s="8" t="s">
        <v>32</v>
      </c>
      <c r="C15" s="8">
        <v>10</v>
      </c>
      <c r="D15" s="8">
        <v>4</v>
      </c>
      <c r="E15" s="9" t="s">
        <v>716</v>
      </c>
    </row>
    <row r="16" spans="1:6" s="8" customFormat="1" ht="16" x14ac:dyDescent="0.2">
      <c r="A16" s="8" t="s">
        <v>1054</v>
      </c>
      <c r="B16" s="8" t="s">
        <v>32</v>
      </c>
      <c r="C16" s="8">
        <v>10</v>
      </c>
      <c r="D16" s="8">
        <v>4</v>
      </c>
      <c r="E16" s="9" t="s">
        <v>1053</v>
      </c>
    </row>
    <row r="17" spans="1:6" s="8" customFormat="1" ht="16" x14ac:dyDescent="0.2">
      <c r="A17" s="8" t="s">
        <v>710</v>
      </c>
      <c r="B17" s="8" t="s">
        <v>32</v>
      </c>
      <c r="C17" s="8">
        <v>10</v>
      </c>
      <c r="D17" s="8">
        <v>4</v>
      </c>
      <c r="E17" s="9" t="s">
        <v>717</v>
      </c>
    </row>
    <row r="18" spans="1:6" s="8" customFormat="1" ht="16" x14ac:dyDescent="0.2">
      <c r="A18" s="8" t="s">
        <v>711</v>
      </c>
      <c r="B18" s="8" t="s">
        <v>32</v>
      </c>
      <c r="C18" s="8">
        <v>10</v>
      </c>
      <c r="D18" s="8">
        <v>4</v>
      </c>
      <c r="E18" s="9" t="s">
        <v>718</v>
      </c>
    </row>
    <row r="19" spans="1:6" s="8" customFormat="1" ht="16" x14ac:dyDescent="0.2">
      <c r="A19" s="8" t="s">
        <v>712</v>
      </c>
      <c r="B19" s="8" t="s">
        <v>32</v>
      </c>
      <c r="C19" s="8">
        <v>10</v>
      </c>
      <c r="D19" s="8">
        <v>4</v>
      </c>
      <c r="E19" s="9" t="s">
        <v>719</v>
      </c>
    </row>
    <row r="20" spans="1:6" s="8" customFormat="1" ht="32" x14ac:dyDescent="0.2">
      <c r="A20" s="8" t="s">
        <v>36</v>
      </c>
      <c r="B20" s="8" t="s">
        <v>7</v>
      </c>
      <c r="C20" s="8">
        <v>255</v>
      </c>
      <c r="E20" s="9" t="s">
        <v>902</v>
      </c>
      <c r="F20" s="8" t="s">
        <v>177</v>
      </c>
    </row>
    <row r="21" spans="1:6" s="8" customFormat="1" ht="32" x14ac:dyDescent="0.2">
      <c r="A21" s="8" t="s">
        <v>37</v>
      </c>
      <c r="B21" s="8" t="s">
        <v>7</v>
      </c>
      <c r="C21" s="8">
        <v>255</v>
      </c>
      <c r="E21" s="9" t="s">
        <v>890</v>
      </c>
      <c r="F21" s="8" t="s">
        <v>176</v>
      </c>
    </row>
    <row r="22" spans="1:6" s="8" customFormat="1" ht="32" x14ac:dyDescent="0.2">
      <c r="A22" s="8" t="s">
        <v>38</v>
      </c>
      <c r="B22" s="8" t="s">
        <v>7</v>
      </c>
      <c r="C22" s="8">
        <v>255</v>
      </c>
      <c r="E22" s="9" t="s">
        <v>891</v>
      </c>
    </row>
    <row r="23" spans="1:6" s="8" customFormat="1" ht="32" x14ac:dyDescent="0.2">
      <c r="A23" s="8" t="s">
        <v>39</v>
      </c>
      <c r="B23" s="8" t="s">
        <v>7</v>
      </c>
      <c r="C23" s="8">
        <v>255</v>
      </c>
      <c r="E23" s="9" t="s">
        <v>891</v>
      </c>
    </row>
    <row r="24" spans="1:6" s="8" customFormat="1" ht="32" x14ac:dyDescent="0.2">
      <c r="A24" s="8" t="s">
        <v>40</v>
      </c>
      <c r="B24" s="8" t="s">
        <v>7</v>
      </c>
      <c r="C24" s="8">
        <v>255</v>
      </c>
      <c r="E24" s="9" t="s">
        <v>891</v>
      </c>
    </row>
    <row r="25" spans="1:6" s="8" customFormat="1" ht="32" x14ac:dyDescent="0.2">
      <c r="A25" s="8" t="s">
        <v>41</v>
      </c>
      <c r="B25" s="8" t="s">
        <v>7</v>
      </c>
      <c r="C25" s="8">
        <v>255</v>
      </c>
      <c r="E25" s="9" t="s">
        <v>891</v>
      </c>
    </row>
    <row r="26" spans="1:6" s="8" customFormat="1" ht="32" x14ac:dyDescent="0.2">
      <c r="A26" s="8" t="s">
        <v>42</v>
      </c>
      <c r="B26" s="8" t="s">
        <v>7</v>
      </c>
      <c r="C26" s="8">
        <v>255</v>
      </c>
      <c r="E26" s="9" t="s">
        <v>891</v>
      </c>
    </row>
    <row r="27" spans="1:6" s="8" customFormat="1" ht="32" x14ac:dyDescent="0.2">
      <c r="A27" s="8" t="s">
        <v>43</v>
      </c>
      <c r="B27" s="8" t="s">
        <v>7</v>
      </c>
      <c r="C27" s="8">
        <v>255</v>
      </c>
      <c r="E27" s="9" t="s">
        <v>891</v>
      </c>
    </row>
    <row r="28" spans="1:6" s="8" customFormat="1" ht="32" x14ac:dyDescent="0.2">
      <c r="A28" s="8" t="s">
        <v>45</v>
      </c>
      <c r="B28" s="8" t="s">
        <v>7</v>
      </c>
      <c r="C28" s="8">
        <v>255</v>
      </c>
      <c r="E28" s="9" t="s">
        <v>891</v>
      </c>
    </row>
    <row r="29" spans="1:6" s="8" customFormat="1" ht="32" x14ac:dyDescent="0.2">
      <c r="A29" s="8" t="s">
        <v>46</v>
      </c>
      <c r="B29" s="8" t="s">
        <v>7</v>
      </c>
      <c r="C29" s="8">
        <v>255</v>
      </c>
      <c r="E29" s="9" t="s">
        <v>891</v>
      </c>
    </row>
    <row r="30" spans="1:6" s="8" customFormat="1" ht="32" x14ac:dyDescent="0.2">
      <c r="A30" s="8" t="s">
        <v>757</v>
      </c>
      <c r="B30" s="8" t="s">
        <v>7</v>
      </c>
      <c r="C30" s="4">
        <v>255</v>
      </c>
      <c r="E30" s="9" t="s">
        <v>892</v>
      </c>
    </row>
    <row r="31" spans="1:6" s="8" customFormat="1" ht="32" x14ac:dyDescent="0.2">
      <c r="A31" s="8" t="s">
        <v>886</v>
      </c>
      <c r="B31" s="8" t="s">
        <v>7</v>
      </c>
      <c r="C31" s="4">
        <v>255</v>
      </c>
      <c r="E31" s="9" t="s">
        <v>903</v>
      </c>
    </row>
    <row r="32" spans="1:6" s="8" customFormat="1" ht="32" x14ac:dyDescent="0.2">
      <c r="A32" s="8" t="s">
        <v>758</v>
      </c>
      <c r="B32" s="8" t="s">
        <v>7</v>
      </c>
      <c r="C32" s="4">
        <v>255</v>
      </c>
      <c r="E32" s="9" t="s">
        <v>893</v>
      </c>
    </row>
    <row r="33" spans="1:6" s="8" customFormat="1" ht="16" x14ac:dyDescent="0.2">
      <c r="A33" s="8" t="s">
        <v>508</v>
      </c>
      <c r="B33" s="8" t="s">
        <v>7</v>
      </c>
      <c r="C33" s="4">
        <v>255</v>
      </c>
      <c r="E33" s="9" t="s">
        <v>894</v>
      </c>
      <c r="F33" s="8" t="s">
        <v>701</v>
      </c>
    </row>
    <row r="34" spans="1:6" s="8" customFormat="1" ht="16" x14ac:dyDescent="0.2">
      <c r="A34" s="8" t="s">
        <v>509</v>
      </c>
      <c r="B34" s="8" t="s">
        <v>7</v>
      </c>
      <c r="C34" s="4">
        <v>255</v>
      </c>
      <c r="E34" s="9" t="s">
        <v>895</v>
      </c>
      <c r="F34" s="8" t="s">
        <v>702</v>
      </c>
    </row>
    <row r="35" spans="1:6" s="8" customFormat="1" ht="16" x14ac:dyDescent="0.2">
      <c r="A35" s="8" t="s">
        <v>510</v>
      </c>
      <c r="B35" s="8" t="s">
        <v>7</v>
      </c>
      <c r="C35" s="4">
        <v>255</v>
      </c>
      <c r="E35" s="9" t="s">
        <v>896</v>
      </c>
      <c r="F35" s="8" t="s">
        <v>703</v>
      </c>
    </row>
    <row r="36" spans="1:6" s="8" customFormat="1" ht="16" x14ac:dyDescent="0.2">
      <c r="A36" s="8" t="s">
        <v>511</v>
      </c>
      <c r="B36" s="8" t="s">
        <v>7</v>
      </c>
      <c r="C36" s="4">
        <v>255</v>
      </c>
      <c r="E36" s="9" t="s">
        <v>897</v>
      </c>
      <c r="F36" s="8" t="s">
        <v>704</v>
      </c>
    </row>
    <row r="37" spans="1:6" s="8" customFormat="1" ht="32" x14ac:dyDescent="0.2">
      <c r="A37" s="8" t="s">
        <v>759</v>
      </c>
      <c r="B37" s="8" t="s">
        <v>7</v>
      </c>
      <c r="C37" s="4">
        <v>255</v>
      </c>
      <c r="E37" s="9" t="s">
        <v>898</v>
      </c>
    </row>
    <row r="38" spans="1:6" s="8" customFormat="1" ht="32" x14ac:dyDescent="0.2">
      <c r="A38" s="8" t="s">
        <v>760</v>
      </c>
      <c r="B38" s="8" t="s">
        <v>7</v>
      </c>
      <c r="C38" s="4">
        <v>255</v>
      </c>
      <c r="E38" s="9" t="s">
        <v>899</v>
      </c>
    </row>
    <row r="39" spans="1:6" s="8" customFormat="1" ht="32" x14ac:dyDescent="0.2">
      <c r="A39" s="8" t="s">
        <v>761</v>
      </c>
      <c r="B39" s="8" t="s">
        <v>7</v>
      </c>
      <c r="C39" s="4">
        <v>255</v>
      </c>
      <c r="E39" s="9" t="s">
        <v>900</v>
      </c>
    </row>
    <row r="40" spans="1:6" s="8" customFormat="1" ht="32" x14ac:dyDescent="0.2">
      <c r="A40" s="8" t="s">
        <v>762</v>
      </c>
      <c r="B40" s="8" t="s">
        <v>7</v>
      </c>
      <c r="C40" s="4">
        <v>255</v>
      </c>
      <c r="E40" s="9" t="s">
        <v>901</v>
      </c>
    </row>
    <row r="41" spans="1:6" s="8" customFormat="1" ht="32" x14ac:dyDescent="0.2">
      <c r="A41" s="8" t="s">
        <v>321</v>
      </c>
      <c r="B41" s="8" t="s">
        <v>31</v>
      </c>
      <c r="E41" s="9" t="s">
        <v>192</v>
      </c>
    </row>
    <row r="42" spans="1:6" s="8" customFormat="1" ht="32" x14ac:dyDescent="0.2">
      <c r="A42" s="8" t="s">
        <v>322</v>
      </c>
      <c r="B42" s="8" t="s">
        <v>31</v>
      </c>
      <c r="E42" s="9" t="s">
        <v>193</v>
      </c>
    </row>
    <row r="43" spans="1:6" s="8" customFormat="1" ht="96" x14ac:dyDescent="0.2">
      <c r="A43" s="8" t="s">
        <v>180</v>
      </c>
      <c r="B43" s="8" t="s">
        <v>888</v>
      </c>
      <c r="C43" s="8">
        <v>1</v>
      </c>
      <c r="E43" s="9" t="s">
        <v>904</v>
      </c>
    </row>
    <row r="44" spans="1:6" s="8" customFormat="1" ht="128" x14ac:dyDescent="0.2">
      <c r="A44" s="8" t="s">
        <v>186</v>
      </c>
      <c r="B44" s="8" t="s">
        <v>888</v>
      </c>
      <c r="C44" s="8">
        <v>1</v>
      </c>
      <c r="E44" s="9" t="s">
        <v>796</v>
      </c>
    </row>
    <row r="45" spans="1:6" s="8" customFormat="1" ht="16" x14ac:dyDescent="0.2">
      <c r="A45" s="8" t="s">
        <v>44</v>
      </c>
      <c r="B45" s="8" t="s">
        <v>7</v>
      </c>
      <c r="C45" s="4">
        <v>255</v>
      </c>
      <c r="E45" s="9" t="s">
        <v>184</v>
      </c>
      <c r="F45" s="8" t="s">
        <v>905</v>
      </c>
    </row>
    <row r="46" spans="1:6" s="8" customFormat="1" ht="16" x14ac:dyDescent="0.2">
      <c r="A46" s="8" t="s">
        <v>28</v>
      </c>
      <c r="B46" s="8" t="s">
        <v>7</v>
      </c>
      <c r="C46" s="4">
        <v>255</v>
      </c>
      <c r="E46" s="9" t="s">
        <v>29</v>
      </c>
    </row>
    <row r="47" spans="1:6" s="6" customFormat="1" ht="16" x14ac:dyDescent="0.2">
      <c r="A47" s="6" t="s">
        <v>13</v>
      </c>
      <c r="B47" s="6" t="s">
        <v>888</v>
      </c>
      <c r="E47" s="7" t="s">
        <v>942</v>
      </c>
      <c r="F47" s="6">
        <v>6437556</v>
      </c>
    </row>
    <row r="48" spans="1:6" s="6" customFormat="1" ht="16" x14ac:dyDescent="0.2">
      <c r="A48" s="6" t="s">
        <v>434</v>
      </c>
      <c r="B48" s="6" t="s">
        <v>7</v>
      </c>
      <c r="C48" s="6">
        <v>255</v>
      </c>
      <c r="E48" s="7" t="s">
        <v>943</v>
      </c>
      <c r="F48" s="6" t="s">
        <v>15</v>
      </c>
    </row>
    <row r="49" spans="1:6" s="6" customFormat="1" ht="16" x14ac:dyDescent="0.2">
      <c r="A49" s="6" t="s">
        <v>906</v>
      </c>
      <c r="B49" s="6" t="s">
        <v>7</v>
      </c>
      <c r="C49" s="6">
        <v>255</v>
      </c>
      <c r="E49" s="7" t="s">
        <v>944</v>
      </c>
      <c r="F49" s="6" t="s">
        <v>907</v>
      </c>
    </row>
    <row r="50" spans="1:6" s="6" customFormat="1" ht="16" x14ac:dyDescent="0.2">
      <c r="A50" s="6" t="s">
        <v>908</v>
      </c>
      <c r="B50" s="6" t="s">
        <v>7</v>
      </c>
      <c r="C50" s="6">
        <v>255</v>
      </c>
      <c r="E50" s="7" t="s">
        <v>912</v>
      </c>
      <c r="F50" s="6" t="s">
        <v>910</v>
      </c>
    </row>
    <row r="51" spans="1:6" s="6" customFormat="1" ht="32" x14ac:dyDescent="0.2">
      <c r="A51" s="6" t="s">
        <v>909</v>
      </c>
      <c r="B51" s="6" t="s">
        <v>7</v>
      </c>
      <c r="C51" s="6">
        <v>255</v>
      </c>
      <c r="E51" s="7" t="s">
        <v>913</v>
      </c>
      <c r="F51" s="6" t="s">
        <v>911</v>
      </c>
    </row>
    <row r="52" spans="1:6" s="6" customFormat="1" ht="16" x14ac:dyDescent="0.2">
      <c r="A52" s="6" t="s">
        <v>191</v>
      </c>
      <c r="B52" s="6" t="s">
        <v>888</v>
      </c>
      <c r="E52" s="7" t="s">
        <v>19</v>
      </c>
      <c r="F52" s="6">
        <v>82065</v>
      </c>
    </row>
    <row r="53" spans="1:6" s="6" customFormat="1" ht="48" x14ac:dyDescent="0.2">
      <c r="A53" s="6" t="s">
        <v>17</v>
      </c>
      <c r="B53" s="6" t="s">
        <v>7</v>
      </c>
      <c r="C53" s="6">
        <v>255</v>
      </c>
      <c r="E53" s="7" t="s">
        <v>936</v>
      </c>
      <c r="F53" s="6" t="s">
        <v>720</v>
      </c>
    </row>
    <row r="54" spans="1:6" s="6" customFormat="1" ht="16" x14ac:dyDescent="0.2">
      <c r="A54" s="6" t="s">
        <v>916</v>
      </c>
      <c r="B54" s="6" t="s">
        <v>888</v>
      </c>
      <c r="E54" s="7" t="s">
        <v>914</v>
      </c>
    </row>
    <row r="55" spans="1:6" s="6" customFormat="1" ht="16" x14ac:dyDescent="0.2">
      <c r="A55" s="6" t="s">
        <v>917</v>
      </c>
      <c r="B55" s="6" t="s">
        <v>888</v>
      </c>
      <c r="E55" s="7" t="s">
        <v>915</v>
      </c>
    </row>
    <row r="56" spans="1:6" s="6" customFormat="1" ht="16" x14ac:dyDescent="0.2">
      <c r="A56" s="6" t="s">
        <v>24</v>
      </c>
      <c r="B56" s="6" t="s">
        <v>7</v>
      </c>
      <c r="C56" s="6">
        <v>255</v>
      </c>
      <c r="E56" s="7" t="s">
        <v>25</v>
      </c>
    </row>
    <row r="57" spans="1:6" s="8" customFormat="1" x14ac:dyDescent="0.2">
      <c r="E57" s="9"/>
    </row>
    <row r="58" spans="1:6" s="8" customFormat="1" x14ac:dyDescent="0.2">
      <c r="E58" s="9"/>
    </row>
    <row r="59" spans="1:6" s="8" customFormat="1" x14ac:dyDescent="0.2">
      <c r="E59" s="9"/>
    </row>
    <row r="60" spans="1:6" s="8" customFormat="1" x14ac:dyDescent="0.2">
      <c r="E60" s="9"/>
    </row>
    <row r="61" spans="1:6" s="8" customFormat="1" x14ac:dyDescent="0.2">
      <c r="E61" s="9"/>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158F2-70EE-114C-AD15-E07D29C5005E}">
  <sheetPr>
    <tabColor rgb="FF002060"/>
  </sheetPr>
  <dimension ref="A1:F31"/>
  <sheetViews>
    <sheetView workbookViewId="0">
      <pane ySplit="2" topLeftCell="A3" activePane="bottomLeft" state="frozen"/>
      <selection activeCell="E35" sqref="E35"/>
      <selection pane="bottomLeft" activeCell="E5" sqref="E5"/>
    </sheetView>
  </sheetViews>
  <sheetFormatPr baseColWidth="10" defaultRowHeight="15" x14ac:dyDescent="0.2"/>
  <cols>
    <col min="1" max="1" width="10" style="4" bestFit="1" customWidth="1"/>
    <col min="2" max="2" width="11.33203125" style="4" bestFit="1" customWidth="1"/>
    <col min="3" max="3" width="6.33203125" style="4" bestFit="1" customWidth="1"/>
    <col min="4" max="4" width="12.83203125" style="4" bestFit="1" customWidth="1"/>
    <col min="5" max="5" width="82" style="5" bestFit="1" customWidth="1"/>
    <col min="6" max="6" width="23.5" style="4" bestFit="1" customWidth="1"/>
    <col min="7" max="16384" width="10.83203125" style="4"/>
  </cols>
  <sheetData>
    <row r="1" spans="1:6" s="2" customFormat="1" x14ac:dyDescent="0.2">
      <c r="A1" s="2" t="s">
        <v>0</v>
      </c>
      <c r="E1" s="3"/>
    </row>
    <row r="2" spans="1:6" s="2" customFormat="1" ht="16" x14ac:dyDescent="0.2">
      <c r="A2" s="2" t="s">
        <v>1</v>
      </c>
      <c r="B2" s="2" t="s">
        <v>2</v>
      </c>
      <c r="C2" s="2" t="s">
        <v>4</v>
      </c>
      <c r="D2" s="2" t="s">
        <v>3</v>
      </c>
      <c r="E2" s="3" t="s">
        <v>5</v>
      </c>
      <c r="F2" s="2" t="s">
        <v>9</v>
      </c>
    </row>
    <row r="3" spans="1:6" ht="16" x14ac:dyDescent="0.2">
      <c r="A3" s="6" t="s">
        <v>887</v>
      </c>
      <c r="B3" s="6" t="s">
        <v>888</v>
      </c>
      <c r="C3" s="6"/>
      <c r="D3" s="6"/>
      <c r="E3" s="7" t="s">
        <v>928</v>
      </c>
      <c r="F3" s="6"/>
    </row>
    <row r="4" spans="1:6" s="8" customFormat="1" ht="144" x14ac:dyDescent="0.2">
      <c r="A4" s="8" t="s">
        <v>27</v>
      </c>
      <c r="B4" s="8" t="s">
        <v>888</v>
      </c>
      <c r="C4" s="8">
        <v>1</v>
      </c>
      <c r="E4" s="9" t="s">
        <v>1052</v>
      </c>
    </row>
    <row r="5" spans="1:6" s="8" customFormat="1" ht="32" x14ac:dyDescent="0.2">
      <c r="A5" s="8" t="s">
        <v>321</v>
      </c>
      <c r="B5" s="8" t="s">
        <v>31</v>
      </c>
      <c r="E5" s="9" t="s">
        <v>192</v>
      </c>
    </row>
    <row r="6" spans="1:6" s="8" customFormat="1" ht="32" x14ac:dyDescent="0.2">
      <c r="A6" s="8" t="s">
        <v>322</v>
      </c>
      <c r="B6" s="8" t="s">
        <v>31</v>
      </c>
      <c r="E6" s="9" t="s">
        <v>193</v>
      </c>
    </row>
    <row r="7" spans="1:6" s="8" customFormat="1" ht="128" x14ac:dyDescent="0.2">
      <c r="A7" s="8" t="s">
        <v>186</v>
      </c>
      <c r="B7" s="8" t="s">
        <v>888</v>
      </c>
      <c r="C7" s="8">
        <v>1</v>
      </c>
      <c r="E7" s="9" t="s">
        <v>234</v>
      </c>
    </row>
    <row r="8" spans="1:6" s="8" customFormat="1" ht="16" x14ac:dyDescent="0.2">
      <c r="A8" s="8" t="s">
        <v>44</v>
      </c>
      <c r="B8" s="8" t="s">
        <v>7</v>
      </c>
      <c r="C8" s="4">
        <v>255</v>
      </c>
      <c r="E8" s="9" t="s">
        <v>184</v>
      </c>
      <c r="F8" s="8" t="s">
        <v>705</v>
      </c>
    </row>
    <row r="9" spans="1:6" s="8" customFormat="1" ht="16" x14ac:dyDescent="0.2">
      <c r="A9" s="8" t="s">
        <v>28</v>
      </c>
      <c r="B9" s="8" t="s">
        <v>7</v>
      </c>
      <c r="C9" s="4">
        <v>255</v>
      </c>
      <c r="E9" s="9" t="s">
        <v>29</v>
      </c>
    </row>
    <row r="10" spans="1:6" s="8" customFormat="1" x14ac:dyDescent="0.2">
      <c r="E10" s="9"/>
    </row>
    <row r="11" spans="1:6" s="8" customFormat="1" x14ac:dyDescent="0.2">
      <c r="E11" s="9"/>
    </row>
    <row r="12" spans="1:6" s="8" customFormat="1" x14ac:dyDescent="0.2">
      <c r="E12" s="9"/>
    </row>
    <row r="13" spans="1:6" s="8" customFormat="1" x14ac:dyDescent="0.2">
      <c r="E13" s="9"/>
    </row>
    <row r="14" spans="1:6" s="8" customFormat="1" x14ac:dyDescent="0.2">
      <c r="E14" s="9"/>
    </row>
    <row r="15" spans="1:6" s="8" customFormat="1" x14ac:dyDescent="0.2">
      <c r="E15" s="9"/>
    </row>
    <row r="16" spans="1:6" s="8" customFormat="1" x14ac:dyDescent="0.2">
      <c r="E16" s="9"/>
    </row>
    <row r="17" spans="5:5" s="8" customFormat="1" x14ac:dyDescent="0.2">
      <c r="E17" s="9"/>
    </row>
    <row r="18" spans="5:5" s="8" customFormat="1" x14ac:dyDescent="0.2">
      <c r="E18" s="9"/>
    </row>
    <row r="19" spans="5:5" s="8" customFormat="1" x14ac:dyDescent="0.2">
      <c r="E19" s="9"/>
    </row>
    <row r="20" spans="5:5" s="8" customFormat="1" x14ac:dyDescent="0.2">
      <c r="E20" s="9"/>
    </row>
    <row r="21" spans="5:5" s="8" customFormat="1" x14ac:dyDescent="0.2">
      <c r="E21" s="9"/>
    </row>
    <row r="22" spans="5:5" s="8" customFormat="1" x14ac:dyDescent="0.2">
      <c r="E22" s="9"/>
    </row>
    <row r="23" spans="5:5" s="8" customFormat="1" x14ac:dyDescent="0.2">
      <c r="E23" s="9"/>
    </row>
    <row r="24" spans="5:5" s="8" customFormat="1" x14ac:dyDescent="0.2">
      <c r="E24" s="9"/>
    </row>
    <row r="25" spans="5:5" s="8" customFormat="1" x14ac:dyDescent="0.2">
      <c r="E25" s="9"/>
    </row>
    <row r="26" spans="5:5" s="8" customFormat="1" x14ac:dyDescent="0.2">
      <c r="E26" s="9"/>
    </row>
    <row r="27" spans="5:5" s="8" customFormat="1" x14ac:dyDescent="0.2">
      <c r="E27" s="9"/>
    </row>
    <row r="28" spans="5:5" s="8" customFormat="1" x14ac:dyDescent="0.2">
      <c r="E28" s="9"/>
    </row>
    <row r="29" spans="5:5" s="8" customFormat="1" x14ac:dyDescent="0.2">
      <c r="E29" s="9"/>
    </row>
    <row r="30" spans="5:5" s="8" customFormat="1" x14ac:dyDescent="0.2">
      <c r="E30" s="9"/>
    </row>
    <row r="31" spans="5:5" s="8" customFormat="1" x14ac:dyDescent="0.2">
      <c r="E31" s="9"/>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C9AC7-D667-2A46-9F4B-F196AF278AEB}">
  <sheetPr>
    <tabColor rgb="FFFFC000"/>
  </sheetPr>
  <dimension ref="A1:A20"/>
  <sheetViews>
    <sheetView workbookViewId="0">
      <selection activeCell="A8" sqref="A8"/>
    </sheetView>
  </sheetViews>
  <sheetFormatPr baseColWidth="10" defaultRowHeight="15" x14ac:dyDescent="0.2"/>
  <cols>
    <col min="1" max="1" width="140.83203125" style="17" customWidth="1"/>
  </cols>
  <sheetData>
    <row r="1" spans="1:1" ht="16" x14ac:dyDescent="0.2">
      <c r="A1" s="15" t="s">
        <v>801</v>
      </c>
    </row>
    <row r="2" spans="1:1" ht="16" x14ac:dyDescent="0.2">
      <c r="A2" s="16" t="s">
        <v>256</v>
      </c>
    </row>
    <row r="3" spans="1:1" x14ac:dyDescent="0.2">
      <c r="A3" s="15"/>
    </row>
    <row r="4" spans="1:1" ht="16" x14ac:dyDescent="0.2">
      <c r="A4" s="17" t="s">
        <v>254</v>
      </c>
    </row>
    <row r="5" spans="1:1" ht="16" x14ac:dyDescent="0.2">
      <c r="A5" s="18" t="s">
        <v>255</v>
      </c>
    </row>
    <row r="7" spans="1:1" ht="16" x14ac:dyDescent="0.2">
      <c r="A7" s="17" t="s">
        <v>257</v>
      </c>
    </row>
    <row r="11" spans="1:1" ht="16" x14ac:dyDescent="0.2">
      <c r="A11" s="15" t="s">
        <v>258</v>
      </c>
    </row>
    <row r="12" spans="1:1" ht="16" x14ac:dyDescent="0.2">
      <c r="A12" s="17" t="s">
        <v>259</v>
      </c>
    </row>
    <row r="14" spans="1:1" ht="16" x14ac:dyDescent="0.2">
      <c r="A14" s="17" t="s">
        <v>324</v>
      </c>
    </row>
    <row r="15" spans="1:1" ht="16" x14ac:dyDescent="0.2">
      <c r="A15" s="19" t="s">
        <v>325</v>
      </c>
    </row>
    <row r="16" spans="1:1" ht="32" x14ac:dyDescent="0.2">
      <c r="A16" s="19" t="s">
        <v>260</v>
      </c>
    </row>
    <row r="17" spans="1:1" ht="32" x14ac:dyDescent="0.2">
      <c r="A17" s="19" t="s">
        <v>326</v>
      </c>
    </row>
    <row r="18" spans="1:1" ht="32" x14ac:dyDescent="0.2">
      <c r="A18" s="19" t="s">
        <v>261</v>
      </c>
    </row>
    <row r="19" spans="1:1" x14ac:dyDescent="0.2">
      <c r="A19" s="19"/>
    </row>
    <row r="20" spans="1:1" ht="32" x14ac:dyDescent="0.2">
      <c r="A20" s="17" t="s">
        <v>327</v>
      </c>
    </row>
  </sheetData>
  <hyperlinks>
    <hyperlink ref="A2" r:id="rId1" xr:uid="{B82D457F-1F63-724D-84E4-CFF29B83D7F7}"/>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30"/>
  <sheetViews>
    <sheetView workbookViewId="0">
      <pane ySplit="1" topLeftCell="A173" activePane="bottomLeft" state="frozen"/>
      <selection pane="bottomLeft" activeCell="A230" sqref="A230"/>
    </sheetView>
  </sheetViews>
  <sheetFormatPr baseColWidth="10" defaultRowHeight="15" x14ac:dyDescent="0.2"/>
  <cols>
    <col min="1" max="1" width="30.6640625" customWidth="1"/>
    <col min="2" max="2" width="117.1640625" bestFit="1" customWidth="1"/>
    <col min="3" max="8" width="22.6640625" customWidth="1"/>
  </cols>
  <sheetData>
    <row r="1" spans="1:8" s="1" customFormat="1" x14ac:dyDescent="0.2">
      <c r="A1" s="1" t="s">
        <v>222</v>
      </c>
      <c r="B1" s="1" t="s">
        <v>181</v>
      </c>
      <c r="C1" s="1" t="s">
        <v>206</v>
      </c>
      <c r="D1" s="1" t="s">
        <v>206</v>
      </c>
      <c r="E1" s="1" t="s">
        <v>206</v>
      </c>
      <c r="F1" s="1" t="s">
        <v>206</v>
      </c>
      <c r="G1" s="1" t="s">
        <v>206</v>
      </c>
      <c r="H1" s="1" t="s">
        <v>206</v>
      </c>
    </row>
    <row r="2" spans="1:8" x14ac:dyDescent="0.2">
      <c r="A2" t="s">
        <v>213</v>
      </c>
      <c r="B2" t="s">
        <v>210</v>
      </c>
    </row>
    <row r="3" spans="1:8" x14ac:dyDescent="0.2">
      <c r="A3" t="s">
        <v>238</v>
      </c>
      <c r="B3" t="s">
        <v>237</v>
      </c>
    </row>
    <row r="4" spans="1:8" x14ac:dyDescent="0.2">
      <c r="A4" t="s">
        <v>200</v>
      </c>
      <c r="B4" t="s">
        <v>201</v>
      </c>
    </row>
    <row r="5" spans="1:8" x14ac:dyDescent="0.2">
      <c r="A5" t="s">
        <v>786</v>
      </c>
      <c r="B5" t="s">
        <v>207</v>
      </c>
      <c r="C5" s="14" t="s">
        <v>208</v>
      </c>
      <c r="D5" s="14" t="s">
        <v>277</v>
      </c>
    </row>
    <row r="6" spans="1:8" x14ac:dyDescent="0.2">
      <c r="A6" t="s">
        <v>239</v>
      </c>
      <c r="B6" t="s">
        <v>240</v>
      </c>
    </row>
    <row r="7" spans="1:8" x14ac:dyDescent="0.2">
      <c r="A7" t="s">
        <v>215</v>
      </c>
      <c r="B7" t="s">
        <v>214</v>
      </c>
      <c r="C7" s="14" t="s">
        <v>209</v>
      </c>
    </row>
    <row r="8" spans="1:8" x14ac:dyDescent="0.2">
      <c r="A8" t="s">
        <v>221</v>
      </c>
      <c r="B8" t="s">
        <v>217</v>
      </c>
      <c r="C8" s="14" t="s">
        <v>218</v>
      </c>
      <c r="D8" s="14" t="s">
        <v>220</v>
      </c>
      <c r="E8" s="14" t="s">
        <v>219</v>
      </c>
    </row>
    <row r="9" spans="1:8" x14ac:dyDescent="0.2">
      <c r="A9" t="s">
        <v>228</v>
      </c>
      <c r="B9" t="s">
        <v>235</v>
      </c>
      <c r="C9" s="14" t="s">
        <v>229</v>
      </c>
      <c r="D9" s="14" t="s">
        <v>236</v>
      </c>
    </row>
    <row r="10" spans="1:8" x14ac:dyDescent="0.2">
      <c r="A10" t="s">
        <v>230</v>
      </c>
      <c r="B10" t="s">
        <v>440</v>
      </c>
      <c r="C10" s="14" t="s">
        <v>231</v>
      </c>
      <c r="D10" s="14" t="s">
        <v>232</v>
      </c>
      <c r="E10" s="14" t="s">
        <v>233</v>
      </c>
    </row>
    <row r="11" spans="1:8" x14ac:dyDescent="0.2">
      <c r="A11" t="s">
        <v>438</v>
      </c>
      <c r="B11" t="s">
        <v>441</v>
      </c>
      <c r="C11" s="14" t="s">
        <v>439</v>
      </c>
      <c r="D11" s="14" t="s">
        <v>442</v>
      </c>
      <c r="E11" s="14"/>
    </row>
    <row r="12" spans="1:8" x14ac:dyDescent="0.2">
      <c r="A12" t="s">
        <v>925</v>
      </c>
      <c r="B12" t="s">
        <v>926</v>
      </c>
      <c r="C12" s="14" t="s">
        <v>927</v>
      </c>
    </row>
    <row r="13" spans="1:8" x14ac:dyDescent="0.2">
      <c r="A13" t="s">
        <v>212</v>
      </c>
      <c r="B13" t="s">
        <v>211</v>
      </c>
    </row>
    <row r="14" spans="1:8" x14ac:dyDescent="0.2">
      <c r="A14" t="s">
        <v>227</v>
      </c>
      <c r="B14" t="s">
        <v>226</v>
      </c>
      <c r="C14" s="14" t="s">
        <v>216</v>
      </c>
    </row>
    <row r="15" spans="1:8" x14ac:dyDescent="0.2">
      <c r="A15" t="s">
        <v>223</v>
      </c>
      <c r="B15" t="s">
        <v>224</v>
      </c>
      <c r="C15" s="14" t="s">
        <v>225</v>
      </c>
    </row>
    <row r="16" spans="1:8" x14ac:dyDescent="0.2">
      <c r="A16" t="s">
        <v>241</v>
      </c>
      <c r="B16" t="s">
        <v>242</v>
      </c>
    </row>
    <row r="17" spans="1:4" x14ac:dyDescent="0.2">
      <c r="A17" t="s">
        <v>243</v>
      </c>
      <c r="B17" t="s">
        <v>244</v>
      </c>
    </row>
    <row r="18" spans="1:4" x14ac:dyDescent="0.2">
      <c r="A18" t="s">
        <v>245</v>
      </c>
      <c r="B18" t="s">
        <v>246</v>
      </c>
    </row>
    <row r="19" spans="1:4" x14ac:dyDescent="0.2">
      <c r="A19" t="s">
        <v>247</v>
      </c>
      <c r="B19" t="s">
        <v>248</v>
      </c>
    </row>
    <row r="20" spans="1:4" x14ac:dyDescent="0.2">
      <c r="A20" t="s">
        <v>250</v>
      </c>
      <c r="B20" s="10" t="s">
        <v>249</v>
      </c>
    </row>
    <row r="21" spans="1:4" x14ac:dyDescent="0.2">
      <c r="A21" t="s">
        <v>262</v>
      </c>
      <c r="B21" s="10" t="s">
        <v>264</v>
      </c>
      <c r="C21" s="14" t="s">
        <v>263</v>
      </c>
    </row>
    <row r="22" spans="1:4" x14ac:dyDescent="0.2">
      <c r="A22" t="s">
        <v>266</v>
      </c>
      <c r="B22" t="s">
        <v>268</v>
      </c>
      <c r="C22" s="14" t="s">
        <v>267</v>
      </c>
    </row>
    <row r="23" spans="1:4" x14ac:dyDescent="0.2">
      <c r="A23" t="s">
        <v>269</v>
      </c>
      <c r="B23" t="s">
        <v>282</v>
      </c>
    </row>
    <row r="24" spans="1:4" x14ac:dyDescent="0.2">
      <c r="A24" t="s">
        <v>270</v>
      </c>
      <c r="B24" t="s">
        <v>271</v>
      </c>
      <c r="C24" s="14" t="s">
        <v>272</v>
      </c>
    </row>
    <row r="25" spans="1:4" x14ac:dyDescent="0.2">
      <c r="A25" t="s">
        <v>274</v>
      </c>
      <c r="B25" t="s">
        <v>273</v>
      </c>
      <c r="C25" s="14" t="s">
        <v>272</v>
      </c>
    </row>
    <row r="26" spans="1:4" x14ac:dyDescent="0.2">
      <c r="A26" t="s">
        <v>279</v>
      </c>
      <c r="B26" t="s">
        <v>275</v>
      </c>
      <c r="C26" s="14" t="s">
        <v>276</v>
      </c>
      <c r="D26" s="14" t="s">
        <v>278</v>
      </c>
    </row>
    <row r="27" spans="1:4" x14ac:dyDescent="0.2">
      <c r="A27" t="s">
        <v>280</v>
      </c>
      <c r="B27" t="s">
        <v>281</v>
      </c>
    </row>
    <row r="28" spans="1:4" x14ac:dyDescent="0.2">
      <c r="A28" t="s">
        <v>285</v>
      </c>
      <c r="B28" t="s">
        <v>284</v>
      </c>
    </row>
    <row r="29" spans="1:4" x14ac:dyDescent="0.2">
      <c r="A29" t="s">
        <v>286</v>
      </c>
      <c r="B29" t="s">
        <v>287</v>
      </c>
    </row>
    <row r="30" spans="1:4" x14ac:dyDescent="0.2">
      <c r="A30" t="s">
        <v>949</v>
      </c>
      <c r="B30" t="s">
        <v>950</v>
      </c>
    </row>
    <row r="31" spans="1:4" x14ac:dyDescent="0.2">
      <c r="A31" t="s">
        <v>296</v>
      </c>
      <c r="B31" t="s">
        <v>297</v>
      </c>
    </row>
    <row r="32" spans="1:4" x14ac:dyDescent="0.2">
      <c r="A32" t="s">
        <v>298</v>
      </c>
      <c r="B32" t="s">
        <v>299</v>
      </c>
    </row>
    <row r="33" spans="1:4" x14ac:dyDescent="0.2">
      <c r="A33" t="s">
        <v>300</v>
      </c>
      <c r="B33" t="s">
        <v>301</v>
      </c>
    </row>
    <row r="34" spans="1:4" x14ac:dyDescent="0.2">
      <c r="A34" t="s">
        <v>302</v>
      </c>
      <c r="B34" t="s">
        <v>303</v>
      </c>
    </row>
    <row r="35" spans="1:4" x14ac:dyDescent="0.2">
      <c r="A35" t="s">
        <v>304</v>
      </c>
      <c r="B35" t="s">
        <v>305</v>
      </c>
    </row>
    <row r="36" spans="1:4" x14ac:dyDescent="0.2">
      <c r="A36" t="s">
        <v>306</v>
      </c>
      <c r="B36" t="s">
        <v>307</v>
      </c>
    </row>
    <row r="37" spans="1:4" x14ac:dyDescent="0.2">
      <c r="A37" t="s">
        <v>308</v>
      </c>
      <c r="B37" t="s">
        <v>309</v>
      </c>
    </row>
    <row r="38" spans="1:4" x14ac:dyDescent="0.2">
      <c r="A38" t="s">
        <v>310</v>
      </c>
      <c r="B38" t="s">
        <v>314</v>
      </c>
    </row>
    <row r="39" spans="1:4" x14ac:dyDescent="0.2">
      <c r="A39" t="s">
        <v>311</v>
      </c>
      <c r="B39" t="s">
        <v>315</v>
      </c>
    </row>
    <row r="40" spans="1:4" x14ac:dyDescent="0.2">
      <c r="A40" t="s">
        <v>312</v>
      </c>
      <c r="B40" t="s">
        <v>313</v>
      </c>
    </row>
    <row r="41" spans="1:4" x14ac:dyDescent="0.2">
      <c r="A41" t="s">
        <v>317</v>
      </c>
      <c r="B41" t="s">
        <v>316</v>
      </c>
    </row>
    <row r="42" spans="1:4" x14ac:dyDescent="0.2">
      <c r="A42" t="s">
        <v>328</v>
      </c>
      <c r="B42" t="s">
        <v>329</v>
      </c>
    </row>
    <row r="43" spans="1:4" x14ac:dyDescent="0.2">
      <c r="A43" t="s">
        <v>330</v>
      </c>
      <c r="B43" t="s">
        <v>331</v>
      </c>
    </row>
    <row r="44" spans="1:4" x14ac:dyDescent="0.2">
      <c r="A44" t="s">
        <v>332</v>
      </c>
      <c r="B44" t="s">
        <v>334</v>
      </c>
      <c r="C44" s="14" t="s">
        <v>232</v>
      </c>
      <c r="D44" s="14" t="s">
        <v>333</v>
      </c>
    </row>
    <row r="45" spans="1:4" x14ac:dyDescent="0.2">
      <c r="A45" t="s">
        <v>336</v>
      </c>
      <c r="B45" t="s">
        <v>337</v>
      </c>
      <c r="C45" s="14" t="s">
        <v>335</v>
      </c>
    </row>
    <row r="46" spans="1:4" x14ac:dyDescent="0.2">
      <c r="A46" t="s">
        <v>338</v>
      </c>
      <c r="B46" t="s">
        <v>339</v>
      </c>
      <c r="C46" s="14" t="s">
        <v>340</v>
      </c>
    </row>
    <row r="47" spans="1:4" x14ac:dyDescent="0.2">
      <c r="A47" t="s">
        <v>341</v>
      </c>
      <c r="B47" t="s">
        <v>342</v>
      </c>
    </row>
    <row r="48" spans="1:4" x14ac:dyDescent="0.2">
      <c r="A48" t="s">
        <v>343</v>
      </c>
      <c r="B48" s="10" t="s">
        <v>345</v>
      </c>
      <c r="C48" s="14" t="s">
        <v>344</v>
      </c>
    </row>
    <row r="49" spans="1:3" x14ac:dyDescent="0.2">
      <c r="A49" t="s">
        <v>348</v>
      </c>
      <c r="B49" s="10" t="s">
        <v>347</v>
      </c>
      <c r="C49" s="14" t="s">
        <v>346</v>
      </c>
    </row>
    <row r="50" spans="1:3" x14ac:dyDescent="0.2">
      <c r="A50" t="s">
        <v>349</v>
      </c>
      <c r="B50" t="s">
        <v>350</v>
      </c>
      <c r="C50" s="14" t="s">
        <v>351</v>
      </c>
    </row>
    <row r="51" spans="1:3" x14ac:dyDescent="0.2">
      <c r="A51" t="s">
        <v>352</v>
      </c>
      <c r="B51" t="s">
        <v>353</v>
      </c>
    </row>
    <row r="52" spans="1:3" x14ac:dyDescent="0.2">
      <c r="A52" t="s">
        <v>354</v>
      </c>
      <c r="B52" t="s">
        <v>355</v>
      </c>
      <c r="C52" s="14" t="s">
        <v>356</v>
      </c>
    </row>
    <row r="53" spans="1:3" x14ac:dyDescent="0.2">
      <c r="A53" t="s">
        <v>357</v>
      </c>
      <c r="B53" t="s">
        <v>359</v>
      </c>
      <c r="C53" s="14" t="s">
        <v>358</v>
      </c>
    </row>
    <row r="54" spans="1:3" x14ac:dyDescent="0.2">
      <c r="A54" t="s">
        <v>360</v>
      </c>
      <c r="B54" t="s">
        <v>362</v>
      </c>
      <c r="C54" s="14" t="s">
        <v>361</v>
      </c>
    </row>
    <row r="55" spans="1:3" x14ac:dyDescent="0.2">
      <c r="A55" t="s">
        <v>363</v>
      </c>
      <c r="B55" t="s">
        <v>364</v>
      </c>
      <c r="C55" s="14" t="s">
        <v>365</v>
      </c>
    </row>
    <row r="56" spans="1:3" x14ac:dyDescent="0.2">
      <c r="A56" t="s">
        <v>366</v>
      </c>
      <c r="B56" t="s">
        <v>370</v>
      </c>
      <c r="C56" s="14" t="s">
        <v>367</v>
      </c>
    </row>
    <row r="57" spans="1:3" x14ac:dyDescent="0.2">
      <c r="A57" t="s">
        <v>368</v>
      </c>
      <c r="B57" t="s">
        <v>369</v>
      </c>
      <c r="C57" s="14" t="s">
        <v>371</v>
      </c>
    </row>
    <row r="58" spans="1:3" x14ac:dyDescent="0.2">
      <c r="A58" t="s">
        <v>373</v>
      </c>
      <c r="B58" t="s">
        <v>372</v>
      </c>
    </row>
    <row r="59" spans="1:3" x14ac:dyDescent="0.2">
      <c r="A59" t="s">
        <v>376</v>
      </c>
      <c r="B59" t="s">
        <v>374</v>
      </c>
      <c r="C59" s="14" t="s">
        <v>375</v>
      </c>
    </row>
    <row r="60" spans="1:3" x14ac:dyDescent="0.2">
      <c r="A60" t="s">
        <v>379</v>
      </c>
      <c r="B60" t="s">
        <v>377</v>
      </c>
      <c r="C60" s="14" t="s">
        <v>378</v>
      </c>
    </row>
    <row r="61" spans="1:3" x14ac:dyDescent="0.2">
      <c r="A61" t="s">
        <v>381</v>
      </c>
      <c r="B61" t="s">
        <v>380</v>
      </c>
    </row>
    <row r="62" spans="1:3" x14ac:dyDescent="0.2">
      <c r="A62" t="s">
        <v>382</v>
      </c>
      <c r="B62" t="s">
        <v>396</v>
      </c>
      <c r="C62" s="14" t="s">
        <v>383</v>
      </c>
    </row>
    <row r="63" spans="1:3" x14ac:dyDescent="0.2">
      <c r="A63" t="s">
        <v>384</v>
      </c>
      <c r="B63" t="s">
        <v>385</v>
      </c>
    </row>
    <row r="64" spans="1:3" x14ac:dyDescent="0.2">
      <c r="A64" t="s">
        <v>961</v>
      </c>
      <c r="B64" t="s">
        <v>756</v>
      </c>
      <c r="C64" s="14" t="s">
        <v>386</v>
      </c>
    </row>
    <row r="65" spans="1:3" x14ac:dyDescent="0.2">
      <c r="A65" t="s">
        <v>387</v>
      </c>
      <c r="B65" t="s">
        <v>388</v>
      </c>
    </row>
    <row r="66" spans="1:3" x14ac:dyDescent="0.2">
      <c r="A66" t="s">
        <v>389</v>
      </c>
      <c r="B66" t="s">
        <v>390</v>
      </c>
    </row>
    <row r="67" spans="1:3" x14ac:dyDescent="0.2">
      <c r="A67" t="s">
        <v>392</v>
      </c>
      <c r="B67" t="s">
        <v>393</v>
      </c>
      <c r="C67" s="14" t="s">
        <v>391</v>
      </c>
    </row>
    <row r="68" spans="1:3" x14ac:dyDescent="0.2">
      <c r="A68" t="s">
        <v>394</v>
      </c>
      <c r="B68" t="s">
        <v>395</v>
      </c>
    </row>
    <row r="69" spans="1:3" x14ac:dyDescent="0.2">
      <c r="A69" t="s">
        <v>398</v>
      </c>
      <c r="B69" t="s">
        <v>406</v>
      </c>
      <c r="C69" s="14" t="s">
        <v>397</v>
      </c>
    </row>
    <row r="70" spans="1:3" x14ac:dyDescent="0.2">
      <c r="A70" t="s">
        <v>399</v>
      </c>
      <c r="B70" t="s">
        <v>407</v>
      </c>
      <c r="C70" s="14" t="s">
        <v>400</v>
      </c>
    </row>
    <row r="71" spans="1:3" x14ac:dyDescent="0.2">
      <c r="A71" t="s">
        <v>403</v>
      </c>
      <c r="B71" t="s">
        <v>402</v>
      </c>
      <c r="C71" s="14" t="s">
        <v>401</v>
      </c>
    </row>
    <row r="72" spans="1:3" x14ac:dyDescent="0.2">
      <c r="A72" t="s">
        <v>404</v>
      </c>
      <c r="B72" t="s">
        <v>408</v>
      </c>
      <c r="C72" s="14" t="s">
        <v>405</v>
      </c>
    </row>
    <row r="73" spans="1:3" x14ac:dyDescent="0.2">
      <c r="A73" t="s">
        <v>409</v>
      </c>
      <c r="B73" t="s">
        <v>410</v>
      </c>
    </row>
    <row r="74" spans="1:3" x14ac:dyDescent="0.2">
      <c r="A74" t="s">
        <v>415</v>
      </c>
      <c r="B74" s="10" t="s">
        <v>417</v>
      </c>
      <c r="C74" s="14" t="s">
        <v>416</v>
      </c>
    </row>
    <row r="75" spans="1:3" x14ac:dyDescent="0.2">
      <c r="A75" t="s">
        <v>418</v>
      </c>
      <c r="B75" s="10" t="s">
        <v>419</v>
      </c>
      <c r="C75" s="14" t="s">
        <v>420</v>
      </c>
    </row>
    <row r="76" spans="1:3" x14ac:dyDescent="0.2">
      <c r="A76" t="s">
        <v>422</v>
      </c>
      <c r="B76" t="s">
        <v>421</v>
      </c>
      <c r="C76" s="14" t="s">
        <v>423</v>
      </c>
    </row>
    <row r="77" spans="1:3" x14ac:dyDescent="0.2">
      <c r="A77" t="s">
        <v>426</v>
      </c>
      <c r="B77" s="10" t="s">
        <v>427</v>
      </c>
    </row>
    <row r="78" spans="1:3" x14ac:dyDescent="0.2">
      <c r="A78" t="s">
        <v>428</v>
      </c>
      <c r="B78" s="10" t="s">
        <v>429</v>
      </c>
    </row>
    <row r="79" spans="1:3" x14ac:dyDescent="0.2">
      <c r="A79" t="s">
        <v>430</v>
      </c>
      <c r="B79" t="s">
        <v>431</v>
      </c>
    </row>
    <row r="80" spans="1:3" x14ac:dyDescent="0.2">
      <c r="A80" t="s">
        <v>432</v>
      </c>
      <c r="B80" t="s">
        <v>433</v>
      </c>
    </row>
    <row r="81" spans="1:4" x14ac:dyDescent="0.2">
      <c r="A81" t="s">
        <v>437</v>
      </c>
      <c r="B81" t="s">
        <v>436</v>
      </c>
    </row>
    <row r="82" spans="1:4" x14ac:dyDescent="0.2">
      <c r="A82" t="s">
        <v>446</v>
      </c>
      <c r="B82" t="s">
        <v>445</v>
      </c>
      <c r="C82" s="14" t="s">
        <v>444</v>
      </c>
    </row>
    <row r="83" spans="1:4" x14ac:dyDescent="0.2">
      <c r="A83" t="s">
        <v>449</v>
      </c>
      <c r="B83" s="10" t="s">
        <v>447</v>
      </c>
      <c r="C83" s="14" t="s">
        <v>448</v>
      </c>
      <c r="D83" s="14" t="s">
        <v>806</v>
      </c>
    </row>
    <row r="84" spans="1:4" x14ac:dyDescent="0.2">
      <c r="A84" t="s">
        <v>450</v>
      </c>
      <c r="B84" t="s">
        <v>804</v>
      </c>
      <c r="C84" s="14" t="s">
        <v>805</v>
      </c>
    </row>
    <row r="85" spans="1:4" x14ac:dyDescent="0.2">
      <c r="A85" t="s">
        <v>451</v>
      </c>
      <c r="B85" s="10" t="s">
        <v>803</v>
      </c>
      <c r="C85" s="14" t="s">
        <v>802</v>
      </c>
    </row>
    <row r="86" spans="1:4" x14ac:dyDescent="0.2">
      <c r="A86" t="s">
        <v>452</v>
      </c>
      <c r="B86" t="s">
        <v>808</v>
      </c>
      <c r="C86" s="14" t="s">
        <v>807</v>
      </c>
    </row>
    <row r="87" spans="1:4" x14ac:dyDescent="0.2">
      <c r="A87" t="s">
        <v>453</v>
      </c>
      <c r="B87" t="s">
        <v>811</v>
      </c>
      <c r="C87" s="14" t="s">
        <v>810</v>
      </c>
    </row>
    <row r="88" spans="1:4" x14ac:dyDescent="0.2">
      <c r="A88" t="s">
        <v>454</v>
      </c>
      <c r="B88" t="s">
        <v>809</v>
      </c>
    </row>
    <row r="89" spans="1:4" x14ac:dyDescent="0.2">
      <c r="A89" t="s">
        <v>455</v>
      </c>
      <c r="B89" t="s">
        <v>537</v>
      </c>
    </row>
    <row r="90" spans="1:4" x14ac:dyDescent="0.2">
      <c r="A90" t="s">
        <v>457</v>
      </c>
      <c r="B90" t="s">
        <v>456</v>
      </c>
    </row>
    <row r="91" spans="1:4" x14ac:dyDescent="0.2">
      <c r="A91" t="s">
        <v>458</v>
      </c>
      <c r="B91" t="s">
        <v>460</v>
      </c>
      <c r="C91" s="14" t="s">
        <v>459</v>
      </c>
    </row>
    <row r="92" spans="1:4" x14ac:dyDescent="0.2">
      <c r="A92" t="s">
        <v>461</v>
      </c>
      <c r="B92" s="10" t="s">
        <v>463</v>
      </c>
      <c r="C92" s="14" t="s">
        <v>462</v>
      </c>
    </row>
    <row r="93" spans="1:4" x14ac:dyDescent="0.2">
      <c r="A93" t="s">
        <v>464</v>
      </c>
      <c r="B93" t="s">
        <v>465</v>
      </c>
      <c r="C93" s="14" t="s">
        <v>466</v>
      </c>
    </row>
    <row r="94" spans="1:4" x14ac:dyDescent="0.2">
      <c r="A94" t="s">
        <v>467</v>
      </c>
      <c r="B94" s="10" t="s">
        <v>468</v>
      </c>
      <c r="C94" s="14" t="s">
        <v>469</v>
      </c>
    </row>
    <row r="95" spans="1:4" x14ac:dyDescent="0.2">
      <c r="A95" t="s">
        <v>471</v>
      </c>
      <c r="B95" t="s">
        <v>472</v>
      </c>
      <c r="C95" s="14" t="s">
        <v>473</v>
      </c>
    </row>
    <row r="96" spans="1:4" x14ac:dyDescent="0.2">
      <c r="A96" t="s">
        <v>475</v>
      </c>
      <c r="B96" t="s">
        <v>474</v>
      </c>
      <c r="C96" s="14" t="s">
        <v>476</v>
      </c>
    </row>
    <row r="97" spans="1:4" x14ac:dyDescent="0.2">
      <c r="A97" t="s">
        <v>477</v>
      </c>
      <c r="B97" t="s">
        <v>478</v>
      </c>
    </row>
    <row r="98" spans="1:4" ht="16" x14ac:dyDescent="0.2">
      <c r="A98" t="s">
        <v>479</v>
      </c>
      <c r="B98" s="19" t="s">
        <v>480</v>
      </c>
      <c r="C98" s="14" t="s">
        <v>481</v>
      </c>
    </row>
    <row r="99" spans="1:4" x14ac:dyDescent="0.2">
      <c r="A99" t="s">
        <v>483</v>
      </c>
      <c r="B99" t="s">
        <v>484</v>
      </c>
      <c r="C99" s="14" t="s">
        <v>482</v>
      </c>
    </row>
    <row r="100" spans="1:4" x14ac:dyDescent="0.2">
      <c r="A100" t="s">
        <v>485</v>
      </c>
      <c r="B100" t="s">
        <v>486</v>
      </c>
      <c r="C100" s="14" t="s">
        <v>487</v>
      </c>
    </row>
    <row r="101" spans="1:4" x14ac:dyDescent="0.2">
      <c r="A101" t="s">
        <v>490</v>
      </c>
      <c r="B101" t="s">
        <v>489</v>
      </c>
      <c r="C101" s="14" t="s">
        <v>488</v>
      </c>
    </row>
    <row r="102" spans="1:4" x14ac:dyDescent="0.2">
      <c r="A102" t="s">
        <v>491</v>
      </c>
      <c r="B102" t="s">
        <v>492</v>
      </c>
      <c r="C102" s="14" t="s">
        <v>493</v>
      </c>
    </row>
    <row r="103" spans="1:4" x14ac:dyDescent="0.2">
      <c r="A103" t="s">
        <v>494</v>
      </c>
      <c r="B103" t="s">
        <v>495</v>
      </c>
      <c r="C103" s="14" t="s">
        <v>496</v>
      </c>
    </row>
    <row r="104" spans="1:4" x14ac:dyDescent="0.2">
      <c r="A104" t="s">
        <v>497</v>
      </c>
      <c r="B104" s="10" t="s">
        <v>498</v>
      </c>
      <c r="C104" s="14" t="s">
        <v>499</v>
      </c>
    </row>
    <row r="105" spans="1:4" x14ac:dyDescent="0.2">
      <c r="A105" t="s">
        <v>502</v>
      </c>
      <c r="B105" t="s">
        <v>503</v>
      </c>
    </row>
    <row r="106" spans="1:4" x14ac:dyDescent="0.2">
      <c r="A106" t="s">
        <v>504</v>
      </c>
      <c r="B106" t="s">
        <v>507</v>
      </c>
    </row>
    <row r="107" spans="1:4" x14ac:dyDescent="0.2">
      <c r="A107" t="s">
        <v>505</v>
      </c>
      <c r="B107" t="s">
        <v>506</v>
      </c>
    </row>
    <row r="108" spans="1:4" x14ac:dyDescent="0.2">
      <c r="A108" t="s">
        <v>518</v>
      </c>
      <c r="B108" s="10" t="s">
        <v>517</v>
      </c>
      <c r="C108" s="14" t="s">
        <v>516</v>
      </c>
    </row>
    <row r="109" spans="1:4" x14ac:dyDescent="0.2">
      <c r="A109" t="s">
        <v>519</v>
      </c>
      <c r="B109" t="s">
        <v>520</v>
      </c>
      <c r="C109" s="14" t="s">
        <v>516</v>
      </c>
      <c r="D109" s="14" t="s">
        <v>960</v>
      </c>
    </row>
    <row r="110" spans="1:4" x14ac:dyDescent="0.2">
      <c r="A110" t="s">
        <v>538</v>
      </c>
      <c r="B110" t="s">
        <v>539</v>
      </c>
    </row>
    <row r="111" spans="1:4" x14ac:dyDescent="0.2">
      <c r="A111" t="s">
        <v>540</v>
      </c>
      <c r="B111" t="s">
        <v>541</v>
      </c>
      <c r="C111" s="14" t="s">
        <v>542</v>
      </c>
    </row>
    <row r="112" spans="1:4" x14ac:dyDescent="0.2">
      <c r="A112" t="s">
        <v>543</v>
      </c>
      <c r="B112" t="s">
        <v>544</v>
      </c>
      <c r="C112" s="14" t="s">
        <v>545</v>
      </c>
    </row>
    <row r="113" spans="1:8" x14ac:dyDescent="0.2">
      <c r="A113" t="s">
        <v>547</v>
      </c>
      <c r="B113" t="s">
        <v>546</v>
      </c>
    </row>
    <row r="114" spans="1:8" x14ac:dyDescent="0.2">
      <c r="A114" t="s">
        <v>548</v>
      </c>
      <c r="B114" t="s">
        <v>549</v>
      </c>
      <c r="C114" s="14" t="s">
        <v>550</v>
      </c>
    </row>
    <row r="115" spans="1:8" x14ac:dyDescent="0.2">
      <c r="A115" t="s">
        <v>551</v>
      </c>
      <c r="B115" t="s">
        <v>816</v>
      </c>
      <c r="C115" s="14" t="s">
        <v>470</v>
      </c>
      <c r="D115" s="14" t="s">
        <v>558</v>
      </c>
      <c r="E115" s="14" t="s">
        <v>812</v>
      </c>
      <c r="F115" s="14" t="s">
        <v>819</v>
      </c>
      <c r="G115" s="14" t="s">
        <v>813</v>
      </c>
      <c r="H115" s="14" t="s">
        <v>818</v>
      </c>
    </row>
    <row r="116" spans="1:8" x14ac:dyDescent="0.2">
      <c r="A116" t="s">
        <v>730</v>
      </c>
      <c r="B116" t="s">
        <v>815</v>
      </c>
      <c r="C116" s="14" t="s">
        <v>812</v>
      </c>
      <c r="D116" s="14" t="s">
        <v>819</v>
      </c>
      <c r="E116" s="14" t="s">
        <v>813</v>
      </c>
      <c r="F116" s="14"/>
      <c r="G116" s="14"/>
      <c r="H116" s="14"/>
    </row>
    <row r="117" spans="1:8" x14ac:dyDescent="0.2">
      <c r="A117" t="s">
        <v>731</v>
      </c>
      <c r="B117" s="10" t="s">
        <v>817</v>
      </c>
      <c r="C117" s="14" t="s">
        <v>812</v>
      </c>
      <c r="D117" s="14" t="s">
        <v>819</v>
      </c>
      <c r="E117" s="14" t="s">
        <v>813</v>
      </c>
    </row>
    <row r="118" spans="1:8" x14ac:dyDescent="0.2">
      <c r="A118" t="s">
        <v>552</v>
      </c>
      <c r="B118" s="10" t="s">
        <v>553</v>
      </c>
      <c r="C118" s="14" t="s">
        <v>554</v>
      </c>
    </row>
    <row r="119" spans="1:8" x14ac:dyDescent="0.2">
      <c r="A119" t="s">
        <v>555</v>
      </c>
      <c r="B119" s="10" t="s">
        <v>556</v>
      </c>
      <c r="C119" s="14" t="s">
        <v>557</v>
      </c>
    </row>
    <row r="120" spans="1:8" x14ac:dyDescent="0.2">
      <c r="A120" t="s">
        <v>559</v>
      </c>
      <c r="B120" t="s">
        <v>560</v>
      </c>
    </row>
    <row r="121" spans="1:8" x14ac:dyDescent="0.2">
      <c r="A121" t="s">
        <v>562</v>
      </c>
      <c r="B121" t="s">
        <v>561</v>
      </c>
    </row>
    <row r="122" spans="1:8" x14ac:dyDescent="0.2">
      <c r="A122" t="s">
        <v>564</v>
      </c>
      <c r="B122" t="s">
        <v>563</v>
      </c>
    </row>
    <row r="123" spans="1:8" x14ac:dyDescent="0.2">
      <c r="A123" t="s">
        <v>565</v>
      </c>
      <c r="B123" t="s">
        <v>601</v>
      </c>
      <c r="C123" s="14" t="s">
        <v>600</v>
      </c>
    </row>
    <row r="124" spans="1:8" x14ac:dyDescent="0.2">
      <c r="A124" t="s">
        <v>946</v>
      </c>
      <c r="B124" t="s">
        <v>567</v>
      </c>
      <c r="C124" s="14" t="s">
        <v>566</v>
      </c>
    </row>
    <row r="125" spans="1:8" x14ac:dyDescent="0.2">
      <c r="A125" t="s">
        <v>568</v>
      </c>
      <c r="B125" t="s">
        <v>569</v>
      </c>
      <c r="C125" s="14" t="s">
        <v>570</v>
      </c>
    </row>
    <row r="126" spans="1:8" x14ac:dyDescent="0.2">
      <c r="A126" t="s">
        <v>572</v>
      </c>
      <c r="B126" t="s">
        <v>571</v>
      </c>
    </row>
    <row r="127" spans="1:8" x14ac:dyDescent="0.2">
      <c r="A127" t="s">
        <v>573</v>
      </c>
      <c r="B127" t="s">
        <v>574</v>
      </c>
      <c r="C127" s="14" t="s">
        <v>575</v>
      </c>
    </row>
    <row r="128" spans="1:8" x14ac:dyDescent="0.2">
      <c r="A128" t="s">
        <v>578</v>
      </c>
      <c r="B128" t="s">
        <v>577</v>
      </c>
      <c r="C128" s="14" t="s">
        <v>576</v>
      </c>
    </row>
    <row r="129" spans="1:4" x14ac:dyDescent="0.2">
      <c r="A129" t="s">
        <v>579</v>
      </c>
      <c r="B129" t="s">
        <v>580</v>
      </c>
    </row>
    <row r="130" spans="1:4" x14ac:dyDescent="0.2">
      <c r="A130" t="s">
        <v>582</v>
      </c>
      <c r="B130" t="s">
        <v>581</v>
      </c>
    </row>
    <row r="131" spans="1:4" x14ac:dyDescent="0.2">
      <c r="A131" t="s">
        <v>584</v>
      </c>
      <c r="B131" t="s">
        <v>583</v>
      </c>
    </row>
    <row r="132" spans="1:4" x14ac:dyDescent="0.2">
      <c r="A132" t="s">
        <v>585</v>
      </c>
      <c r="B132" t="s">
        <v>586</v>
      </c>
      <c r="C132" s="14" t="s">
        <v>587</v>
      </c>
    </row>
    <row r="133" spans="1:4" x14ac:dyDescent="0.2">
      <c r="A133" t="s">
        <v>590</v>
      </c>
      <c r="B133" t="s">
        <v>589</v>
      </c>
      <c r="C133" s="14" t="s">
        <v>588</v>
      </c>
    </row>
    <row r="134" spans="1:4" x14ac:dyDescent="0.2">
      <c r="A134" t="s">
        <v>593</v>
      </c>
      <c r="B134" t="s">
        <v>592</v>
      </c>
      <c r="C134" s="14" t="s">
        <v>591</v>
      </c>
    </row>
    <row r="135" spans="1:4" x14ac:dyDescent="0.2">
      <c r="A135" t="s">
        <v>595</v>
      </c>
      <c r="B135" t="s">
        <v>594</v>
      </c>
    </row>
    <row r="136" spans="1:4" x14ac:dyDescent="0.2">
      <c r="A136" t="s">
        <v>598</v>
      </c>
      <c r="B136" t="s">
        <v>597</v>
      </c>
      <c r="C136" s="14" t="s">
        <v>599</v>
      </c>
      <c r="D136" s="14" t="s">
        <v>596</v>
      </c>
    </row>
    <row r="137" spans="1:4" x14ac:dyDescent="0.2">
      <c r="A137" t="s">
        <v>603</v>
      </c>
      <c r="B137" t="s">
        <v>604</v>
      </c>
      <c r="C137" s="14" t="s">
        <v>602</v>
      </c>
    </row>
    <row r="138" spans="1:4" x14ac:dyDescent="0.2">
      <c r="A138" t="s">
        <v>607</v>
      </c>
      <c r="B138" t="s">
        <v>606</v>
      </c>
      <c r="C138" s="14" t="s">
        <v>605</v>
      </c>
    </row>
    <row r="139" spans="1:4" x14ac:dyDescent="0.2">
      <c r="A139" t="s">
        <v>609</v>
      </c>
      <c r="B139" t="s">
        <v>608</v>
      </c>
      <c r="C139" s="14" t="s">
        <v>610</v>
      </c>
    </row>
    <row r="140" spans="1:4" x14ac:dyDescent="0.2">
      <c r="A140" t="s">
        <v>614</v>
      </c>
      <c r="B140" t="s">
        <v>613</v>
      </c>
      <c r="C140" s="14" t="s">
        <v>611</v>
      </c>
    </row>
    <row r="141" spans="1:4" x14ac:dyDescent="0.2">
      <c r="A141" t="s">
        <v>616</v>
      </c>
      <c r="B141" t="s">
        <v>615</v>
      </c>
      <c r="C141" s="14" t="s">
        <v>612</v>
      </c>
    </row>
    <row r="142" spans="1:4" x14ac:dyDescent="0.2">
      <c r="A142" t="s">
        <v>619</v>
      </c>
      <c r="B142" t="s">
        <v>618</v>
      </c>
      <c r="C142" s="14" t="s">
        <v>617</v>
      </c>
    </row>
    <row r="143" spans="1:4" x14ac:dyDescent="0.2">
      <c r="A143" t="s">
        <v>622</v>
      </c>
      <c r="B143" t="s">
        <v>621</v>
      </c>
      <c r="C143" s="14" t="s">
        <v>620</v>
      </c>
    </row>
    <row r="144" spans="1:4" x14ac:dyDescent="0.2">
      <c r="A144" t="s">
        <v>625</v>
      </c>
      <c r="B144" t="s">
        <v>624</v>
      </c>
      <c r="C144" s="14" t="s">
        <v>623</v>
      </c>
    </row>
    <row r="145" spans="1:4" x14ac:dyDescent="0.2">
      <c r="A145" t="s">
        <v>627</v>
      </c>
      <c r="B145" t="s">
        <v>626</v>
      </c>
      <c r="C145" s="14" t="s">
        <v>628</v>
      </c>
    </row>
    <row r="146" spans="1:4" x14ac:dyDescent="0.2">
      <c r="A146" t="s">
        <v>631</v>
      </c>
      <c r="B146" t="s">
        <v>630</v>
      </c>
      <c r="C146" s="14" t="s">
        <v>629</v>
      </c>
    </row>
    <row r="147" spans="1:4" x14ac:dyDescent="0.2">
      <c r="A147" t="s">
        <v>633</v>
      </c>
      <c r="B147" t="s">
        <v>634</v>
      </c>
      <c r="C147" s="14" t="s">
        <v>632</v>
      </c>
    </row>
    <row r="148" spans="1:4" x14ac:dyDescent="0.2">
      <c r="A148" t="s">
        <v>637</v>
      </c>
      <c r="B148" t="s">
        <v>636</v>
      </c>
      <c r="C148" s="14" t="s">
        <v>635</v>
      </c>
    </row>
    <row r="149" spans="1:4" x14ac:dyDescent="0.2">
      <c r="A149" t="s">
        <v>945</v>
      </c>
      <c r="B149" t="s">
        <v>641</v>
      </c>
      <c r="C149" s="14" t="s">
        <v>642</v>
      </c>
    </row>
    <row r="150" spans="1:4" x14ac:dyDescent="0.2">
      <c r="A150" t="s">
        <v>640</v>
      </c>
      <c r="B150" t="s">
        <v>639</v>
      </c>
      <c r="C150" s="14" t="s">
        <v>638</v>
      </c>
    </row>
    <row r="151" spans="1:4" x14ac:dyDescent="0.2">
      <c r="A151" t="s">
        <v>645</v>
      </c>
      <c r="B151" t="s">
        <v>644</v>
      </c>
      <c r="C151" s="14" t="s">
        <v>643</v>
      </c>
    </row>
    <row r="152" spans="1:4" x14ac:dyDescent="0.2">
      <c r="A152" t="s">
        <v>646</v>
      </c>
      <c r="B152" t="s">
        <v>647</v>
      </c>
      <c r="C152" s="14" t="s">
        <v>648</v>
      </c>
    </row>
    <row r="153" spans="1:4" x14ac:dyDescent="0.2">
      <c r="A153" t="s">
        <v>651</v>
      </c>
      <c r="B153" t="s">
        <v>650</v>
      </c>
      <c r="C153" s="14" t="s">
        <v>649</v>
      </c>
    </row>
    <row r="154" spans="1:4" x14ac:dyDescent="0.2">
      <c r="A154" t="s">
        <v>654</v>
      </c>
      <c r="B154" t="s">
        <v>653</v>
      </c>
      <c r="C154" s="14" t="s">
        <v>652</v>
      </c>
    </row>
    <row r="155" spans="1:4" x14ac:dyDescent="0.2">
      <c r="A155" t="s">
        <v>655</v>
      </c>
      <c r="B155" t="s">
        <v>656</v>
      </c>
      <c r="C155" s="14" t="s">
        <v>229</v>
      </c>
      <c r="D155" s="14"/>
    </row>
    <row r="156" spans="1:4" x14ac:dyDescent="0.2">
      <c r="A156" t="s">
        <v>658</v>
      </c>
      <c r="B156" t="s">
        <v>659</v>
      </c>
      <c r="C156" s="14" t="s">
        <v>657</v>
      </c>
    </row>
    <row r="157" spans="1:4" x14ac:dyDescent="0.2">
      <c r="A157" t="s">
        <v>660</v>
      </c>
      <c r="B157" t="s">
        <v>665</v>
      </c>
      <c r="C157" s="14" t="s">
        <v>664</v>
      </c>
    </row>
    <row r="158" spans="1:4" x14ac:dyDescent="0.2">
      <c r="A158" t="s">
        <v>663</v>
      </c>
      <c r="B158" t="s">
        <v>662</v>
      </c>
      <c r="C158" s="14" t="s">
        <v>661</v>
      </c>
    </row>
    <row r="159" spans="1:4" x14ac:dyDescent="0.2">
      <c r="A159" t="s">
        <v>668</v>
      </c>
      <c r="B159" t="s">
        <v>667</v>
      </c>
      <c r="C159" s="14" t="s">
        <v>666</v>
      </c>
    </row>
    <row r="160" spans="1:4" x14ac:dyDescent="0.2">
      <c r="A160" t="s">
        <v>671</v>
      </c>
      <c r="B160" t="s">
        <v>670</v>
      </c>
      <c r="C160" s="14" t="s">
        <v>669</v>
      </c>
    </row>
    <row r="161" spans="1:4" x14ac:dyDescent="0.2">
      <c r="A161" t="s">
        <v>672</v>
      </c>
      <c r="B161" t="s">
        <v>673</v>
      </c>
    </row>
    <row r="162" spans="1:4" x14ac:dyDescent="0.2">
      <c r="A162" t="s">
        <v>674</v>
      </c>
      <c r="B162" t="s">
        <v>675</v>
      </c>
      <c r="C162" s="14" t="s">
        <v>676</v>
      </c>
    </row>
    <row r="163" spans="1:4" x14ac:dyDescent="0.2">
      <c r="A163" t="s">
        <v>679</v>
      </c>
      <c r="B163" t="s">
        <v>678</v>
      </c>
      <c r="C163" s="14" t="s">
        <v>677</v>
      </c>
      <c r="D163" s="14" t="s">
        <v>680</v>
      </c>
    </row>
    <row r="164" spans="1:4" x14ac:dyDescent="0.2">
      <c r="A164" t="s">
        <v>682</v>
      </c>
      <c r="B164" t="s">
        <v>683</v>
      </c>
      <c r="C164" s="14" t="s">
        <v>681</v>
      </c>
    </row>
    <row r="165" spans="1:4" x14ac:dyDescent="0.2">
      <c r="A165" t="s">
        <v>684</v>
      </c>
      <c r="B165" t="s">
        <v>685</v>
      </c>
    </row>
    <row r="166" spans="1:4" x14ac:dyDescent="0.2">
      <c r="A166" t="s">
        <v>687</v>
      </c>
      <c r="B166" t="s">
        <v>686</v>
      </c>
    </row>
    <row r="167" spans="1:4" x14ac:dyDescent="0.2">
      <c r="A167" t="s">
        <v>689</v>
      </c>
      <c r="B167" t="s">
        <v>814</v>
      </c>
      <c r="C167" s="14" t="s">
        <v>688</v>
      </c>
    </row>
    <row r="168" spans="1:4" x14ac:dyDescent="0.2">
      <c r="A168" t="s">
        <v>692</v>
      </c>
      <c r="B168" t="s">
        <v>691</v>
      </c>
      <c r="C168" s="14" t="s">
        <v>690</v>
      </c>
    </row>
    <row r="169" spans="1:4" x14ac:dyDescent="0.2">
      <c r="A169" t="s">
        <v>694</v>
      </c>
      <c r="B169" t="s">
        <v>695</v>
      </c>
      <c r="C169" s="14" t="s">
        <v>693</v>
      </c>
    </row>
    <row r="170" spans="1:4" x14ac:dyDescent="0.2">
      <c r="A170" t="s">
        <v>698</v>
      </c>
      <c r="B170" t="s">
        <v>697</v>
      </c>
      <c r="C170" s="14" t="s">
        <v>696</v>
      </c>
    </row>
    <row r="171" spans="1:4" x14ac:dyDescent="0.2">
      <c r="A171" t="s">
        <v>699</v>
      </c>
      <c r="B171" s="21" t="s">
        <v>700</v>
      </c>
    </row>
    <row r="172" spans="1:4" x14ac:dyDescent="0.2">
      <c r="A172" t="s">
        <v>722</v>
      </c>
      <c r="B172" t="s">
        <v>721</v>
      </c>
    </row>
    <row r="173" spans="1:4" x14ac:dyDescent="0.2">
      <c r="A173" t="s">
        <v>723</v>
      </c>
      <c r="B173" t="s">
        <v>724</v>
      </c>
      <c r="C173" s="14" t="s">
        <v>725</v>
      </c>
    </row>
    <row r="174" spans="1:4" x14ac:dyDescent="0.2">
      <c r="A174" t="s">
        <v>727</v>
      </c>
      <c r="B174" t="s">
        <v>726</v>
      </c>
    </row>
    <row r="175" spans="1:4" x14ac:dyDescent="0.2">
      <c r="A175" t="s">
        <v>729</v>
      </c>
      <c r="B175" t="s">
        <v>728</v>
      </c>
    </row>
    <row r="176" spans="1:4" x14ac:dyDescent="0.2">
      <c r="A176" t="s">
        <v>733</v>
      </c>
      <c r="B176" t="s">
        <v>735</v>
      </c>
    </row>
    <row r="177" spans="1:4" x14ac:dyDescent="0.2">
      <c r="A177" t="s">
        <v>736</v>
      </c>
      <c r="B177" t="s">
        <v>734</v>
      </c>
    </row>
    <row r="178" spans="1:4" x14ac:dyDescent="0.2">
      <c r="A178" t="s">
        <v>737</v>
      </c>
      <c r="B178" t="s">
        <v>738</v>
      </c>
    </row>
    <row r="179" spans="1:4" x14ac:dyDescent="0.2">
      <c r="A179" t="s">
        <v>739</v>
      </c>
      <c r="B179" t="s">
        <v>740</v>
      </c>
    </row>
    <row r="180" spans="1:4" x14ac:dyDescent="0.2">
      <c r="A180" t="s">
        <v>741</v>
      </c>
      <c r="B180" t="s">
        <v>742</v>
      </c>
    </row>
    <row r="181" spans="1:4" x14ac:dyDescent="0.2">
      <c r="A181" t="s">
        <v>743</v>
      </c>
      <c r="B181" t="s">
        <v>744</v>
      </c>
      <c r="C181" s="14" t="s">
        <v>745</v>
      </c>
      <c r="D181" t="s">
        <v>746</v>
      </c>
    </row>
    <row r="182" spans="1:4" x14ac:dyDescent="0.2">
      <c r="A182" t="s">
        <v>750</v>
      </c>
      <c r="B182" t="s">
        <v>749</v>
      </c>
    </row>
    <row r="183" spans="1:4" x14ac:dyDescent="0.2">
      <c r="A183" t="s">
        <v>752</v>
      </c>
      <c r="B183" t="s">
        <v>753</v>
      </c>
    </row>
    <row r="184" spans="1:4" x14ac:dyDescent="0.2">
      <c r="A184" t="s">
        <v>755</v>
      </c>
      <c r="B184" t="s">
        <v>754</v>
      </c>
    </row>
    <row r="185" spans="1:4" x14ac:dyDescent="0.2">
      <c r="A185" t="s">
        <v>765</v>
      </c>
      <c r="B185" s="10" t="s">
        <v>766</v>
      </c>
      <c r="C185" s="14" t="s">
        <v>767</v>
      </c>
    </row>
    <row r="186" spans="1:4" x14ac:dyDescent="0.2">
      <c r="A186" t="s">
        <v>768</v>
      </c>
      <c r="B186" s="10" t="s">
        <v>769</v>
      </c>
      <c r="C186" s="14" t="s">
        <v>770</v>
      </c>
    </row>
    <row r="187" spans="1:4" x14ac:dyDescent="0.2">
      <c r="A187" t="s">
        <v>771</v>
      </c>
      <c r="B187" s="10" t="s">
        <v>774</v>
      </c>
      <c r="C187" s="14" t="s">
        <v>773</v>
      </c>
      <c r="D187" s="14" t="s">
        <v>772</v>
      </c>
    </row>
    <row r="188" spans="1:4" x14ac:dyDescent="0.2">
      <c r="A188" t="s">
        <v>776</v>
      </c>
      <c r="B188" t="s">
        <v>775</v>
      </c>
    </row>
    <row r="189" spans="1:4" x14ac:dyDescent="0.2">
      <c r="A189" t="s">
        <v>778</v>
      </c>
      <c r="B189" t="s">
        <v>777</v>
      </c>
    </row>
    <row r="190" spans="1:4" x14ac:dyDescent="0.2">
      <c r="A190" t="s">
        <v>779</v>
      </c>
      <c r="B190" t="s">
        <v>781</v>
      </c>
      <c r="C190" s="14" t="s">
        <v>780</v>
      </c>
    </row>
    <row r="191" spans="1:4" x14ac:dyDescent="0.2">
      <c r="A191" t="s">
        <v>783</v>
      </c>
      <c r="B191" t="s">
        <v>782</v>
      </c>
    </row>
    <row r="192" spans="1:4" x14ac:dyDescent="0.2">
      <c r="A192" t="s">
        <v>784</v>
      </c>
      <c r="B192" t="s">
        <v>785</v>
      </c>
    </row>
    <row r="193" spans="1:6" x14ac:dyDescent="0.2">
      <c r="A193" t="s">
        <v>788</v>
      </c>
      <c r="B193" t="s">
        <v>787</v>
      </c>
    </row>
    <row r="194" spans="1:6" x14ac:dyDescent="0.2">
      <c r="A194" t="s">
        <v>789</v>
      </c>
      <c r="B194" s="10" t="s">
        <v>791</v>
      </c>
      <c r="C194" s="14" t="s">
        <v>790</v>
      </c>
    </row>
    <row r="195" spans="1:6" x14ac:dyDescent="0.2">
      <c r="A195" t="s">
        <v>792</v>
      </c>
      <c r="B195" t="s">
        <v>793</v>
      </c>
      <c r="C195" s="14" t="s">
        <v>794</v>
      </c>
      <c r="D195" s="14" t="s">
        <v>795</v>
      </c>
    </row>
    <row r="196" spans="1:6" x14ac:dyDescent="0.2">
      <c r="A196" t="s">
        <v>798</v>
      </c>
      <c r="B196" s="10" t="s">
        <v>799</v>
      </c>
      <c r="C196" s="14" t="s">
        <v>797</v>
      </c>
    </row>
    <row r="197" spans="1:6" x14ac:dyDescent="0.2">
      <c r="A197" t="s">
        <v>929</v>
      </c>
      <c r="B197" t="s">
        <v>930</v>
      </c>
      <c r="C197" s="14" t="s">
        <v>927</v>
      </c>
    </row>
    <row r="198" spans="1:6" x14ac:dyDescent="0.2">
      <c r="A198" t="s">
        <v>931</v>
      </c>
      <c r="B198" t="s">
        <v>933</v>
      </c>
      <c r="C198" s="24" t="s">
        <v>932</v>
      </c>
    </row>
    <row r="199" spans="1:6" x14ac:dyDescent="0.2">
      <c r="A199" t="s">
        <v>938</v>
      </c>
      <c r="B199" t="s">
        <v>937</v>
      </c>
    </row>
    <row r="200" spans="1:6" x14ac:dyDescent="0.2">
      <c r="A200" t="s">
        <v>939</v>
      </c>
      <c r="B200" t="s">
        <v>940</v>
      </c>
      <c r="C200" s="14" t="s">
        <v>941</v>
      </c>
    </row>
    <row r="201" spans="1:6" ht="16" x14ac:dyDescent="0.2">
      <c r="A201" s="25" t="s">
        <v>947</v>
      </c>
      <c r="B201" s="26" t="s">
        <v>948</v>
      </c>
    </row>
    <row r="202" spans="1:6" x14ac:dyDescent="0.2">
      <c r="A202" t="s">
        <v>954</v>
      </c>
      <c r="B202" t="s">
        <v>955</v>
      </c>
      <c r="C202" s="14" t="s">
        <v>951</v>
      </c>
      <c r="D202" s="14" t="s">
        <v>952</v>
      </c>
      <c r="E202" s="14" t="s">
        <v>953</v>
      </c>
      <c r="F202" s="14" t="s">
        <v>956</v>
      </c>
    </row>
    <row r="203" spans="1:6" x14ac:dyDescent="0.2">
      <c r="A203" t="s">
        <v>959</v>
      </c>
      <c r="B203" t="s">
        <v>958</v>
      </c>
      <c r="C203" t="s">
        <v>957</v>
      </c>
    </row>
    <row r="204" spans="1:6" x14ac:dyDescent="0.2">
      <c r="A204" t="s">
        <v>964</v>
      </c>
      <c r="B204" s="10" t="s">
        <v>962</v>
      </c>
      <c r="C204" s="14" t="s">
        <v>963</v>
      </c>
    </row>
    <row r="205" spans="1:6" x14ac:dyDescent="0.2">
      <c r="A205" t="s">
        <v>982</v>
      </c>
      <c r="B205" s="10" t="s">
        <v>981</v>
      </c>
      <c r="C205" s="14" t="s">
        <v>980</v>
      </c>
    </row>
    <row r="206" spans="1:6" x14ac:dyDescent="0.2">
      <c r="A206" t="s">
        <v>983</v>
      </c>
      <c r="B206" t="s">
        <v>985</v>
      </c>
      <c r="C206" s="14" t="s">
        <v>984</v>
      </c>
    </row>
    <row r="207" spans="1:6" ht="16" x14ac:dyDescent="0.2">
      <c r="A207" s="25" t="s">
        <v>986</v>
      </c>
      <c r="B207" s="27" t="s">
        <v>987</v>
      </c>
    </row>
    <row r="208" spans="1:6" x14ac:dyDescent="0.2">
      <c r="A208" t="s">
        <v>989</v>
      </c>
      <c r="B208" t="s">
        <v>990</v>
      </c>
      <c r="C208" s="14" t="s">
        <v>988</v>
      </c>
    </row>
    <row r="209" spans="1:4" x14ac:dyDescent="0.2">
      <c r="A209" t="s">
        <v>991</v>
      </c>
      <c r="B209" t="s">
        <v>992</v>
      </c>
      <c r="C209" s="14" t="s">
        <v>927</v>
      </c>
    </row>
    <row r="210" spans="1:4" x14ac:dyDescent="0.2">
      <c r="A210" t="s">
        <v>996</v>
      </c>
      <c r="B210" t="s">
        <v>997</v>
      </c>
      <c r="C210" s="14" t="s">
        <v>998</v>
      </c>
    </row>
    <row r="211" spans="1:4" x14ac:dyDescent="0.2">
      <c r="A211" t="s">
        <v>1001</v>
      </c>
      <c r="B211" t="s">
        <v>1000</v>
      </c>
      <c r="C211" s="14" t="s">
        <v>999</v>
      </c>
    </row>
    <row r="212" spans="1:4" x14ac:dyDescent="0.2">
      <c r="A212" t="s">
        <v>1002</v>
      </c>
      <c r="B212" t="s">
        <v>1003</v>
      </c>
    </row>
    <row r="213" spans="1:4" x14ac:dyDescent="0.2">
      <c r="A213" t="s">
        <v>1004</v>
      </c>
      <c r="B213" t="s">
        <v>1005</v>
      </c>
    </row>
    <row r="214" spans="1:4" x14ac:dyDescent="0.2">
      <c r="A214" t="s">
        <v>1006</v>
      </c>
      <c r="B214" t="s">
        <v>1011</v>
      </c>
      <c r="C214" s="14" t="s">
        <v>1007</v>
      </c>
    </row>
    <row r="215" spans="1:4" x14ac:dyDescent="0.2">
      <c r="A215" t="s">
        <v>1009</v>
      </c>
      <c r="B215" t="s">
        <v>1010</v>
      </c>
      <c r="C215" s="14" t="s">
        <v>1008</v>
      </c>
    </row>
    <row r="216" spans="1:4" x14ac:dyDescent="0.2">
      <c r="A216" t="s">
        <v>1012</v>
      </c>
      <c r="B216" t="s">
        <v>1014</v>
      </c>
      <c r="C216" s="14" t="s">
        <v>1013</v>
      </c>
    </row>
    <row r="217" spans="1:4" x14ac:dyDescent="0.2">
      <c r="A217" t="s">
        <v>1015</v>
      </c>
      <c r="B217" t="s">
        <v>1017</v>
      </c>
      <c r="C217" s="14" t="s">
        <v>1016</v>
      </c>
      <c r="D217" s="14"/>
    </row>
    <row r="218" spans="1:4" x14ac:dyDescent="0.2">
      <c r="A218" t="s">
        <v>1018</v>
      </c>
      <c r="B218" t="s">
        <v>1020</v>
      </c>
      <c r="C218" s="14" t="s">
        <v>1019</v>
      </c>
    </row>
    <row r="219" spans="1:4" x14ac:dyDescent="0.2">
      <c r="A219" t="s">
        <v>1021</v>
      </c>
      <c r="B219" t="s">
        <v>1022</v>
      </c>
    </row>
    <row r="220" spans="1:4" x14ac:dyDescent="0.2">
      <c r="A220" t="s">
        <v>1025</v>
      </c>
      <c r="B220" t="s">
        <v>1024</v>
      </c>
      <c r="C220" s="14" t="s">
        <v>1023</v>
      </c>
    </row>
    <row r="221" spans="1:4" x14ac:dyDescent="0.2">
      <c r="A221" t="s">
        <v>1027</v>
      </c>
      <c r="B221" t="s">
        <v>1028</v>
      </c>
      <c r="C221" s="14" t="s">
        <v>1026</v>
      </c>
    </row>
    <row r="222" spans="1:4" x14ac:dyDescent="0.2">
      <c r="A222" t="s">
        <v>1029</v>
      </c>
      <c r="B222" t="s">
        <v>1030</v>
      </c>
    </row>
    <row r="223" spans="1:4" x14ac:dyDescent="0.2">
      <c r="A223" t="s">
        <v>1033</v>
      </c>
      <c r="B223" t="s">
        <v>1032</v>
      </c>
      <c r="C223" s="14" t="s">
        <v>1031</v>
      </c>
    </row>
    <row r="224" spans="1:4" x14ac:dyDescent="0.2">
      <c r="A224" t="s">
        <v>1036</v>
      </c>
      <c r="B224" s="10" t="s">
        <v>1035</v>
      </c>
      <c r="C224" s="14" t="s">
        <v>1034</v>
      </c>
    </row>
    <row r="225" spans="1:3" x14ac:dyDescent="0.2">
      <c r="A225" t="s">
        <v>1038</v>
      </c>
      <c r="B225" s="10" t="s">
        <v>1039</v>
      </c>
      <c r="C225" s="14" t="s">
        <v>1037</v>
      </c>
    </row>
    <row r="226" spans="1:3" x14ac:dyDescent="0.2">
      <c r="A226" t="s">
        <v>1040</v>
      </c>
      <c r="B226" s="10" t="s">
        <v>1042</v>
      </c>
      <c r="C226" s="14" t="s">
        <v>1041</v>
      </c>
    </row>
    <row r="227" spans="1:3" x14ac:dyDescent="0.2">
      <c r="A227" t="s">
        <v>1044</v>
      </c>
      <c r="B227" t="s">
        <v>1043</v>
      </c>
    </row>
    <row r="228" spans="1:3" x14ac:dyDescent="0.2">
      <c r="A228" t="s">
        <v>1045</v>
      </c>
      <c r="B228" s="10" t="s">
        <v>1047</v>
      </c>
      <c r="C228" t="s">
        <v>1046</v>
      </c>
    </row>
    <row r="229" spans="1:3" x14ac:dyDescent="0.2">
      <c r="A229" t="s">
        <v>1049</v>
      </c>
      <c r="B229" s="10" t="s">
        <v>1048</v>
      </c>
    </row>
    <row r="230" spans="1:3" x14ac:dyDescent="0.2">
      <c r="A230" t="s">
        <v>1050</v>
      </c>
      <c r="B230" s="10" t="s">
        <v>1051</v>
      </c>
    </row>
  </sheetData>
  <autoFilter ref="A1:H195" xr:uid="{00000000-0001-0000-0200-000000000000}"/>
  <sortState xmlns:xlrd2="http://schemas.microsoft.com/office/spreadsheetml/2017/richdata2" ref="A2:E14">
    <sortCondition ref="A2:A14"/>
  </sortState>
  <conditionalFormatting sqref="A1:A200 A202:A206 A208:A1048576">
    <cfRule type="duplicateValues" dxfId="8" priority="4"/>
  </conditionalFormatting>
  <conditionalFormatting sqref="A201">
    <cfRule type="duplicateValues" dxfId="7" priority="2"/>
  </conditionalFormatting>
  <conditionalFormatting sqref="A207">
    <cfRule type="duplicateValues" dxfId="6" priority="1"/>
  </conditionalFormatting>
  <hyperlinks>
    <hyperlink ref="C5" r:id="rId1" xr:uid="{1032D6B6-0FCF-604D-A6B7-6A677C843FF1}"/>
    <hyperlink ref="C7" r:id="rId2" xr:uid="{9758F270-5148-1641-8670-C3850E0234E6}"/>
    <hyperlink ref="D8" r:id="rId3" xr:uid="{54713501-A472-BA4D-AD75-7618BC081788}"/>
    <hyperlink ref="C8" r:id="rId4" xr:uid="{B1B25D40-CC18-8A44-B648-7707E4700E8D}"/>
    <hyperlink ref="E8" r:id="rId5" xr:uid="{4017E905-A82E-8643-A637-4E037A29D8FE}"/>
    <hyperlink ref="C9" r:id="rId6" xr:uid="{864CCAF9-6B46-8840-8234-820663377464}"/>
    <hyperlink ref="C10" r:id="rId7" xr:uid="{E5B61B2D-A283-6A41-B98E-06B2E0038FF3}"/>
    <hyperlink ref="D10" r:id="rId8" xr:uid="{1E0CE4AB-044B-2E44-9464-D2D8618C8B9E}"/>
    <hyperlink ref="E10" r:id="rId9" xr:uid="{5BD24696-B397-E742-A9A7-5FFDABB8E6E7}"/>
    <hyperlink ref="D9" r:id="rId10" xr:uid="{9D0D27BA-0822-6B4A-AA9F-B7E42485C3E1}"/>
    <hyperlink ref="D5" r:id="rId11" xr:uid="{B8C0999A-932D-DE4E-A061-A54D8541A270}"/>
    <hyperlink ref="C11" r:id="rId12" xr:uid="{0DB3E09A-D6D1-5842-88D3-922DAC7936FC}"/>
    <hyperlink ref="D11" r:id="rId13" xr:uid="{E58B59B4-9904-8F4C-9E0B-350714C07843}"/>
    <hyperlink ref="C14" r:id="rId14" display="http://bdh.bne.es/bnesearch/detalle/bdh0000043514" xr:uid="{8E52FB65-2F53-154C-8058-932284E925CE}"/>
    <hyperlink ref="C15" r:id="rId15" display="http://www.gahetna.nl" xr:uid="{57A1D0D5-BED7-164E-8CA1-4037EA34E91A}"/>
    <hyperlink ref="C21" r:id="rId16" display="https://archivesenligne.pasdecalais.fr/console/ir_seriel.php?id=56&amp;p=formulaire_cadastre" xr:uid="{3E7460DE-FFF3-3940-B589-759124571B69}"/>
    <hyperlink ref="C12" r:id="rId17" xr:uid="{43C0AC12-6FAE-F043-B165-E2E972CE14A1}"/>
    <hyperlink ref="C197" r:id="rId18" xr:uid="{76AD07CE-3707-C04E-8C7B-869CE054B380}"/>
    <hyperlink ref="C198" r:id="rId19" xr:uid="{6BBA7BA5-F021-C740-A33C-E669A45EAAB0}"/>
    <hyperlink ref="C200" r:id="rId20" xr:uid="{B4FC6C78-9DCF-9041-8B35-B8A3B1DF44B2}"/>
    <hyperlink ref="C202" r:id="rId21" xr:uid="{B7EFA8A9-FF34-AF49-90CD-10F0C856DFFE}"/>
    <hyperlink ref="D202" r:id="rId22" xr:uid="{701CF89A-2E63-2B49-B960-73FD16CD4DAB}"/>
    <hyperlink ref="E202" r:id="rId23" xr:uid="{27C1471F-2C95-4F4D-8DFF-A953ACF27ED2}"/>
    <hyperlink ref="F202" r:id="rId24" xr:uid="{2D9B62B2-1243-E54B-A3B8-498054007FFC}"/>
    <hyperlink ref="D109" r:id="rId25" xr:uid="{E1773921-A96E-414A-8167-71FBE684893B}"/>
    <hyperlink ref="C204" r:id="rId26" xr:uid="{99426EA0-0ABA-5E49-931F-4ABBBF92668C}"/>
    <hyperlink ref="C205" r:id="rId27" xr:uid="{496D20B7-2351-4345-BFF1-29901940A704}"/>
    <hyperlink ref="C206" r:id="rId28" xr:uid="{25353D32-9DAF-E842-A895-29FE55C99878}"/>
    <hyperlink ref="C208" r:id="rId29" xr:uid="{51635554-CA53-9245-83C5-B5FC37C6CFED}"/>
    <hyperlink ref="C209" r:id="rId30" xr:uid="{2368AAC5-164F-9048-BFF2-E1D0A77CC1A2}"/>
    <hyperlink ref="C210" r:id="rId31" xr:uid="{80DF7371-9C01-5D4D-A124-37DBCC26DBAD}"/>
    <hyperlink ref="C211" r:id="rId32" xr:uid="{648A1743-B3F4-444F-AE2C-EDDAE3706114}"/>
    <hyperlink ref="C214" r:id="rId33" xr:uid="{25560CBF-FD79-F147-9841-5AE175E559F5}"/>
    <hyperlink ref="C215" r:id="rId34" xr:uid="{60B4C0C8-5DD4-9749-9F80-B4CC427B5B31}"/>
    <hyperlink ref="C216" r:id="rId35" xr:uid="{BB5634A5-BC88-064A-877D-CFD40912EBF8}"/>
    <hyperlink ref="C217" r:id="rId36" xr:uid="{C3D194F6-C062-7F4F-ABAF-9781F9F97936}"/>
    <hyperlink ref="C218" r:id="rId37" xr:uid="{3A1E0CB4-988D-DD4E-9AAE-A80A3FA5B3F0}"/>
    <hyperlink ref="C221" r:id="rId38" xr:uid="{22185692-0EA7-9541-BE9A-45FE5EA18271}"/>
    <hyperlink ref="C220" r:id="rId39" xr:uid="{CC3F4D2B-AFBD-054E-8C12-D142EF806CE8}"/>
    <hyperlink ref="C223" r:id="rId40" xr:uid="{BAD69F8B-AB2C-7F43-871E-35CCC52EF0FD}"/>
    <hyperlink ref="C224" r:id="rId41" xr:uid="{91FE58C7-FAE3-0744-86F0-DD36137CEFF5}"/>
    <hyperlink ref="C225" r:id="rId42" xr:uid="{6B3CD8BF-E562-CC49-8F7C-65049C84E57F}"/>
    <hyperlink ref="C226" r:id="rId43" xr:uid="{A21DC044-3153-CC42-ACB6-413E5E931EAF}"/>
  </hyperlinks>
  <pageMargins left="0.7" right="0.7" top="0.75" bottom="0.75" header="0.3" footer="0.3"/>
  <pageSetup paperSize="9"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38"/>
  <sheetViews>
    <sheetView workbookViewId="0">
      <pane ySplit="1" topLeftCell="A2" activePane="bottomLeft" state="frozen"/>
      <selection pane="bottomLeft" activeCell="D67" sqref="D2:D67"/>
    </sheetView>
  </sheetViews>
  <sheetFormatPr baseColWidth="10" defaultRowHeight="15" x14ac:dyDescent="0.2"/>
  <cols>
    <col min="1" max="1" width="3.1640625" bestFit="1" customWidth="1"/>
    <col min="2" max="2" width="16.6640625" style="23" bestFit="1" customWidth="1"/>
    <col min="3" max="4" width="21" bestFit="1" customWidth="1"/>
    <col min="5" max="5" width="5" bestFit="1" customWidth="1"/>
    <col min="6" max="6" width="10.83203125" style="12"/>
    <col min="7" max="7" width="17.33203125" bestFit="1" customWidth="1"/>
    <col min="8" max="8" width="42.5" bestFit="1" customWidth="1"/>
    <col min="9" max="11" width="48.5" bestFit="1" customWidth="1"/>
  </cols>
  <sheetData>
    <row r="1" spans="1:13" s="1" customFormat="1" x14ac:dyDescent="0.2">
      <c r="A1" s="1" t="s">
        <v>882</v>
      </c>
      <c r="B1" s="22" t="s">
        <v>884</v>
      </c>
      <c r="C1" s="1" t="s">
        <v>182</v>
      </c>
      <c r="D1" s="1" t="s">
        <v>183</v>
      </c>
      <c r="E1" s="1" t="s">
        <v>113</v>
      </c>
      <c r="F1" s="11" t="s">
        <v>143</v>
      </c>
      <c r="G1" s="1" t="s">
        <v>883</v>
      </c>
    </row>
    <row r="2" spans="1:13" x14ac:dyDescent="0.2">
      <c r="A2">
        <v>1</v>
      </c>
      <c r="B2" s="23">
        <v>500</v>
      </c>
      <c r="C2" t="s">
        <v>117</v>
      </c>
      <c r="D2" t="s">
        <v>137</v>
      </c>
      <c r="E2" t="s">
        <v>73</v>
      </c>
      <c r="F2" s="12" t="s">
        <v>166</v>
      </c>
      <c r="H2" t="str">
        <f t="shared" ref="H2:H33" si="0">"CASE WHEN ""ADM1"" LIKE '"&amp;E2&amp;"%' THEN '#"&amp;F2&amp;"' "&amp;IF(COUNTA(E3)=1,"ELSE ","")</f>
        <v xml:space="preserve">CASE WHEN "ADM1" LIKE 'AM%' THEN '#33A02C' ELSE </v>
      </c>
      <c r="I2" t="str">
        <f t="shared" ref="I2:I33" si="1">"CASE WHEN right(""ADM1"",8) LIKE '"&amp;E2&amp;"%' THEN '#"&amp;F2&amp;"' "&amp;IF(COUNTA(E3)=1,"ELSE ","")</f>
        <v xml:space="preserve">CASE WHEN right("ADM1",8) LIKE 'AM%' THEN '#33A02C' ELSE </v>
      </c>
      <c r="J2" t="str">
        <f t="shared" ref="J2:J33" si="2">"CASE WHEN right(""ADM1"",5) LIKE '"&amp;E2&amp;"%' THEN '#"&amp;F2&amp;"' "&amp;IF(COUNTA(E3)=1,"ELSE ","")</f>
        <v xml:space="preserve">CASE WHEN right("ADM1",5) LIKE 'AM%' THEN '#33A02C' ELSE </v>
      </c>
      <c r="K2" t="str">
        <f t="shared" ref="K2:K33" si="3">"CASE WHEN right(""ADM1"",2) LIKE '"&amp;E2&amp;"%' THEN '#"&amp;F2&amp;"' "&amp;IF(COUNTA(E3)=1,"ELSE ","")</f>
        <v xml:space="preserve">CASE WHEN right("ADM1",2) LIKE 'AM%' THEN '#33A02C' ELSE </v>
      </c>
      <c r="M2" t="s">
        <v>829</v>
      </c>
    </row>
    <row r="3" spans="1:13" x14ac:dyDescent="0.2">
      <c r="A3">
        <v>2</v>
      </c>
      <c r="B3" s="23">
        <v>800</v>
      </c>
      <c r="C3" t="s">
        <v>100</v>
      </c>
      <c r="D3" t="s">
        <v>129</v>
      </c>
      <c r="E3" t="s">
        <v>60</v>
      </c>
      <c r="F3" s="12" t="s">
        <v>158</v>
      </c>
      <c r="H3" t="str">
        <f t="shared" si="0"/>
        <v xml:space="preserve">CASE WHEN "ADM1" LIKE 'AR%' THEN '#1F78B4' ELSE </v>
      </c>
      <c r="I3" t="str">
        <f t="shared" si="1"/>
        <v xml:space="preserve">CASE WHEN right("ADM1",8) LIKE 'AR%' THEN '#1F78B4' ELSE </v>
      </c>
      <c r="J3" t="str">
        <f t="shared" si="2"/>
        <v xml:space="preserve">CASE WHEN right("ADM1",5) LIKE 'AR%' THEN '#1F78B4' ELSE </v>
      </c>
      <c r="K3" t="str">
        <f t="shared" si="3"/>
        <v xml:space="preserve">CASE WHEN right("ADM1",2) LIKE 'AR%' THEN '#1F78B4' ELSE </v>
      </c>
      <c r="M3" t="s">
        <v>829</v>
      </c>
    </row>
    <row r="4" spans="1:13" x14ac:dyDescent="0.2">
      <c r="A4">
        <v>3</v>
      </c>
      <c r="B4" s="23">
        <v>0</v>
      </c>
      <c r="C4" t="s">
        <v>855</v>
      </c>
      <c r="D4" t="s">
        <v>855</v>
      </c>
      <c r="E4" t="s">
        <v>856</v>
      </c>
      <c r="F4" s="12" t="s">
        <v>144</v>
      </c>
      <c r="H4" t="str">
        <f t="shared" si="0"/>
        <v xml:space="preserve">CASE WHEN "ADM1" LIKE 'AU%' THEN '#E31A1C' ELSE </v>
      </c>
      <c r="I4" t="str">
        <f t="shared" si="1"/>
        <v xml:space="preserve">CASE WHEN right("ADM1",8) LIKE 'AU%' THEN '#E31A1C' ELSE </v>
      </c>
      <c r="J4" t="str">
        <f t="shared" si="2"/>
        <v xml:space="preserve">CASE WHEN right("ADM1",5) LIKE 'AU%' THEN '#E31A1C' ELSE </v>
      </c>
      <c r="K4" t="str">
        <f t="shared" si="3"/>
        <v xml:space="preserve">CASE WHEN right("ADM1",2) LIKE 'AU%' THEN '#E31A1C' ELSE </v>
      </c>
      <c r="M4" t="s">
        <v>829</v>
      </c>
    </row>
    <row r="5" spans="1:13" x14ac:dyDescent="0.2">
      <c r="A5">
        <v>4</v>
      </c>
      <c r="B5" s="23">
        <v>20</v>
      </c>
      <c r="C5" t="s">
        <v>839</v>
      </c>
      <c r="D5" t="s">
        <v>839</v>
      </c>
      <c r="E5" t="s">
        <v>840</v>
      </c>
      <c r="F5" s="12" t="s">
        <v>159</v>
      </c>
      <c r="H5" t="str">
        <f t="shared" si="0"/>
        <v xml:space="preserve">CASE WHEN "ADM1" LIKE 'BA%' THEN '#EE3089' ELSE </v>
      </c>
      <c r="I5" t="str">
        <f t="shared" si="1"/>
        <v xml:space="preserve">CASE WHEN right("ADM1",8) LIKE 'BA%' THEN '#EE3089' ELSE </v>
      </c>
      <c r="J5" t="str">
        <f t="shared" si="2"/>
        <v xml:space="preserve">CASE WHEN right("ADM1",5) LIKE 'BA%' THEN '#EE3089' ELSE </v>
      </c>
      <c r="K5" t="str">
        <f t="shared" si="3"/>
        <v xml:space="preserve">CASE WHEN right("ADM1",2) LIKE 'BA%' THEN '#EE3089' ELSE </v>
      </c>
      <c r="M5" t="s">
        <v>829</v>
      </c>
    </row>
    <row r="6" spans="1:13" x14ac:dyDescent="0.2">
      <c r="A6">
        <v>5</v>
      </c>
      <c r="B6" s="23">
        <v>70</v>
      </c>
      <c r="C6" t="s">
        <v>294</v>
      </c>
      <c r="D6" t="s">
        <v>294</v>
      </c>
      <c r="E6" t="s">
        <v>295</v>
      </c>
      <c r="F6" s="12" t="s">
        <v>885</v>
      </c>
      <c r="H6" t="str">
        <f t="shared" si="0"/>
        <v xml:space="preserve">CASE WHEN "ADM1" LIKE 'BE%' THEN '#BC2272' ELSE </v>
      </c>
      <c r="I6" t="str">
        <f t="shared" si="1"/>
        <v xml:space="preserve">CASE WHEN right("ADM1",8) LIKE 'BE%' THEN '#BC2272' ELSE </v>
      </c>
      <c r="J6" t="str">
        <f t="shared" si="2"/>
        <v xml:space="preserve">CASE WHEN right("ADM1",5) LIKE 'BE%' THEN '#BC2272' ELSE </v>
      </c>
      <c r="K6" t="str">
        <f t="shared" si="3"/>
        <v xml:space="preserve">CASE WHEN right("ADM1",2) LIKE 'BE%' THEN '#BC2272' ELSE </v>
      </c>
      <c r="M6" t="s">
        <v>829</v>
      </c>
    </row>
    <row r="7" spans="1:13" x14ac:dyDescent="0.2">
      <c r="A7">
        <v>6</v>
      </c>
      <c r="B7" s="23">
        <v>30</v>
      </c>
      <c r="C7" t="s">
        <v>832</v>
      </c>
      <c r="D7" t="s">
        <v>832</v>
      </c>
      <c r="E7" t="s">
        <v>833</v>
      </c>
      <c r="F7" s="12" t="s">
        <v>160</v>
      </c>
      <c r="H7" t="str">
        <f t="shared" si="0"/>
        <v xml:space="preserve">CASE WHEN "ADM1" LIKE 'BX%' THEN '#E3DF55' ELSE </v>
      </c>
      <c r="I7" t="str">
        <f t="shared" si="1"/>
        <v xml:space="preserve">CASE WHEN right("ADM1",8) LIKE 'BX%' THEN '#E3DF55' ELSE </v>
      </c>
      <c r="J7" t="str">
        <f t="shared" si="2"/>
        <v xml:space="preserve">CASE WHEN right("ADM1",5) LIKE 'BX%' THEN '#E3DF55' ELSE </v>
      </c>
      <c r="K7" t="str">
        <f t="shared" si="3"/>
        <v xml:space="preserve">CASE WHEN right("ADM1",2) LIKE 'BX%' THEN '#E3DF55' ELSE </v>
      </c>
      <c r="M7" t="s">
        <v>829</v>
      </c>
    </row>
    <row r="8" spans="1:13" x14ac:dyDescent="0.2">
      <c r="A8">
        <v>7</v>
      </c>
      <c r="B8" s="23">
        <v>40</v>
      </c>
      <c r="C8" t="s">
        <v>110</v>
      </c>
      <c r="D8" t="s">
        <v>110</v>
      </c>
      <c r="E8" t="s">
        <v>70</v>
      </c>
      <c r="F8" s="12" t="s">
        <v>154</v>
      </c>
      <c r="H8" t="str">
        <f t="shared" si="0"/>
        <v xml:space="preserve">CASE WHEN "ADM1" LIKE 'BL%' THEN '#E31A31' ELSE </v>
      </c>
      <c r="I8" t="str">
        <f t="shared" si="1"/>
        <v xml:space="preserve">CASE WHEN right("ADM1",8) LIKE 'BL%' THEN '#E31A31' ELSE </v>
      </c>
      <c r="J8" t="str">
        <f t="shared" si="2"/>
        <v xml:space="preserve">CASE WHEN right("ADM1",5) LIKE 'BL%' THEN '#E31A31' ELSE </v>
      </c>
      <c r="K8" t="str">
        <f t="shared" si="3"/>
        <v xml:space="preserve">CASE WHEN right("ADM1",2) LIKE 'BL%' THEN '#E31A31' ELSE </v>
      </c>
      <c r="M8" t="s">
        <v>829</v>
      </c>
    </row>
    <row r="9" spans="1:13" x14ac:dyDescent="0.2">
      <c r="A9">
        <v>8</v>
      </c>
      <c r="B9" s="23">
        <v>150</v>
      </c>
      <c r="C9" t="s">
        <v>101</v>
      </c>
      <c r="D9" t="s">
        <v>130</v>
      </c>
      <c r="E9" t="s">
        <v>87</v>
      </c>
      <c r="F9" s="12" t="s">
        <v>144</v>
      </c>
      <c r="H9" t="str">
        <f t="shared" si="0"/>
        <v xml:space="preserve">CASE WHEN "ADM1" LIKE 'BG%' THEN '#E31A1C' ELSE </v>
      </c>
      <c r="I9" t="str">
        <f t="shared" si="1"/>
        <v xml:space="preserve">CASE WHEN right("ADM1",8) LIKE 'BG%' THEN '#E31A1C' ELSE </v>
      </c>
      <c r="J9" t="str">
        <f t="shared" si="2"/>
        <v xml:space="preserve">CASE WHEN right("ADM1",5) LIKE 'BG%' THEN '#E31A1C' ELSE </v>
      </c>
      <c r="K9" t="str">
        <f t="shared" si="3"/>
        <v xml:space="preserve">CASE WHEN right("ADM1",2) LIKE 'BG%' THEN '#E31A1C' ELSE </v>
      </c>
      <c r="M9" t="s">
        <v>829</v>
      </c>
    </row>
    <row r="10" spans="1:13" x14ac:dyDescent="0.2">
      <c r="A10">
        <v>9</v>
      </c>
      <c r="B10" s="23">
        <v>1150</v>
      </c>
      <c r="C10" t="s">
        <v>102</v>
      </c>
      <c r="D10" t="s">
        <v>102</v>
      </c>
      <c r="E10" t="s">
        <v>61</v>
      </c>
      <c r="F10" s="12" t="s">
        <v>158</v>
      </c>
      <c r="H10" t="str">
        <f t="shared" si="0"/>
        <v xml:space="preserve">CASE WHEN "ADM1" LIKE 'BR%' THEN '#1F78B4' ELSE </v>
      </c>
      <c r="I10" t="str">
        <f t="shared" si="1"/>
        <v xml:space="preserve">CASE WHEN right("ADM1",8) LIKE 'BR%' THEN '#1F78B4' ELSE </v>
      </c>
      <c r="J10" t="str">
        <f t="shared" si="2"/>
        <v xml:space="preserve">CASE WHEN right("ADM1",5) LIKE 'BR%' THEN '#1F78B4' ELSE </v>
      </c>
      <c r="K10" t="str">
        <f t="shared" si="3"/>
        <v xml:space="preserve">CASE WHEN right("ADM1",2) LIKE 'BR%' THEN '#1F78B4' ELSE </v>
      </c>
      <c r="M10" t="s">
        <v>829</v>
      </c>
    </row>
    <row r="11" spans="1:13" x14ac:dyDescent="0.2">
      <c r="A11">
        <v>10</v>
      </c>
      <c r="B11" s="23">
        <v>10</v>
      </c>
      <c r="C11" t="s">
        <v>83</v>
      </c>
      <c r="D11" t="s">
        <v>83</v>
      </c>
      <c r="E11" t="s">
        <v>47</v>
      </c>
      <c r="F11" s="12" t="s">
        <v>144</v>
      </c>
      <c r="H11" t="str">
        <f t="shared" si="0"/>
        <v xml:space="preserve">CASE WHEN "ADM1" LIKE 'BU%' THEN '#E31A1C' ELSE </v>
      </c>
      <c r="I11" t="str">
        <f t="shared" si="1"/>
        <v xml:space="preserve">CASE WHEN right("ADM1",8) LIKE 'BU%' THEN '#E31A1C' ELSE </v>
      </c>
      <c r="J11" t="str">
        <f t="shared" si="2"/>
        <v xml:space="preserve">CASE WHEN right("ADM1",5) LIKE 'BU%' THEN '#E31A1C' ELSE </v>
      </c>
      <c r="K11" t="str">
        <f t="shared" si="3"/>
        <v xml:space="preserve">CASE WHEN right("ADM1",2) LIKE 'BU%' THEN '#E31A1C' ELSE </v>
      </c>
      <c r="M11" t="s">
        <v>829</v>
      </c>
    </row>
    <row r="12" spans="1:13" x14ac:dyDescent="0.2">
      <c r="A12">
        <v>11</v>
      </c>
      <c r="B12" s="23">
        <v>0</v>
      </c>
      <c r="C12" t="s">
        <v>836</v>
      </c>
      <c r="D12" t="s">
        <v>837</v>
      </c>
      <c r="E12" t="s">
        <v>834</v>
      </c>
      <c r="F12" s="12" t="s">
        <v>164</v>
      </c>
      <c r="H12" t="str">
        <f t="shared" si="0"/>
        <v xml:space="preserve">CASE WHEN "ADM1" LIKE 'BD%' THEN '#F9BABD' ELSE </v>
      </c>
      <c r="I12" t="str">
        <f t="shared" si="1"/>
        <v xml:space="preserve">CASE WHEN right("ADM1",8) LIKE 'BD%' THEN '#F9BABD' ELSE </v>
      </c>
      <c r="J12" t="str">
        <f t="shared" si="2"/>
        <v xml:space="preserve">CASE WHEN right("ADM1",5) LIKE 'BD%' THEN '#F9BABD' ELSE </v>
      </c>
      <c r="K12" t="str">
        <f t="shared" si="3"/>
        <v xml:space="preserve">CASE WHEN right("ADM1",2) LIKE 'BD%' THEN '#F9BABD' ELSE </v>
      </c>
      <c r="M12" t="s">
        <v>829</v>
      </c>
    </row>
    <row r="13" spans="1:13" x14ac:dyDescent="0.2">
      <c r="A13">
        <v>12</v>
      </c>
      <c r="B13" s="23">
        <v>100</v>
      </c>
      <c r="C13" t="s">
        <v>106</v>
      </c>
      <c r="D13" t="s">
        <v>133</v>
      </c>
      <c r="E13" t="s">
        <v>65</v>
      </c>
      <c r="F13" s="12" t="s">
        <v>162</v>
      </c>
      <c r="H13" t="str">
        <f t="shared" si="0"/>
        <v xml:space="preserve">CASE WHEN "ADM1" LIKE 'CA%' THEN '#28D4A1' ELSE </v>
      </c>
      <c r="I13" t="str">
        <f t="shared" si="1"/>
        <v xml:space="preserve">CASE WHEN right("ADM1",8) LIKE 'CA%' THEN '#28D4A1' ELSE </v>
      </c>
      <c r="J13" t="str">
        <f t="shared" si="2"/>
        <v xml:space="preserve">CASE WHEN right("ADM1",5) LIKE 'CA%' THEN '#28D4A1' ELSE </v>
      </c>
      <c r="K13" t="str">
        <f t="shared" si="3"/>
        <v xml:space="preserve">CASE WHEN right("ADM1",2) LIKE 'CA%' THEN '#28D4A1' ELSE </v>
      </c>
      <c r="M13" t="s">
        <v>829</v>
      </c>
    </row>
    <row r="14" spans="1:13" x14ac:dyDescent="0.2">
      <c r="A14">
        <v>13</v>
      </c>
      <c r="B14" s="23">
        <v>0</v>
      </c>
      <c r="C14" t="s">
        <v>853</v>
      </c>
      <c r="D14" t="s">
        <v>853</v>
      </c>
      <c r="E14" t="s">
        <v>854</v>
      </c>
      <c r="F14" s="12" t="s">
        <v>159</v>
      </c>
      <c r="H14" t="str">
        <f t="shared" si="0"/>
        <v xml:space="preserve">CASE WHEN "ADM1" LIKE 'CH%' THEN '#EE3089' ELSE </v>
      </c>
      <c r="I14" t="str">
        <f t="shared" si="1"/>
        <v xml:space="preserve">CASE WHEN right("ADM1",8) LIKE 'CH%' THEN '#EE3089' ELSE </v>
      </c>
      <c r="J14" t="str">
        <f t="shared" si="2"/>
        <v xml:space="preserve">CASE WHEN right("ADM1",5) LIKE 'CH%' THEN '#EE3089' ELSE </v>
      </c>
      <c r="K14" t="str">
        <f t="shared" si="3"/>
        <v xml:space="preserve">CASE WHEN right("ADM1",2) LIKE 'CH%' THEN '#EE3089' ELSE </v>
      </c>
      <c r="M14" t="s">
        <v>829</v>
      </c>
    </row>
    <row r="15" spans="1:13" x14ac:dyDescent="0.2">
      <c r="A15">
        <v>14</v>
      </c>
      <c r="B15" s="23">
        <v>0</v>
      </c>
      <c r="C15" t="s">
        <v>860</v>
      </c>
      <c r="D15" t="s">
        <v>860</v>
      </c>
      <c r="E15" t="s">
        <v>861</v>
      </c>
      <c r="F15" s="12" t="s">
        <v>148</v>
      </c>
      <c r="H15" t="str">
        <f t="shared" si="0"/>
        <v xml:space="preserve">CASE WHEN "ADM1" LIKE 'CC%' THEN '#94D4A4' ELSE </v>
      </c>
      <c r="I15" t="str">
        <f t="shared" si="1"/>
        <v xml:space="preserve">CASE WHEN right("ADM1",8) LIKE 'CC%' THEN '#94D4A4' ELSE </v>
      </c>
      <c r="J15" t="str">
        <f t="shared" si="2"/>
        <v xml:space="preserve">CASE WHEN right("ADM1",5) LIKE 'CC%' THEN '#94D4A4' ELSE </v>
      </c>
      <c r="K15" t="str">
        <f t="shared" si="3"/>
        <v xml:space="preserve">CASE WHEN right("ADM1",2) LIKE 'CC%' THEN '#94D4A4' ELSE </v>
      </c>
      <c r="M15" t="s">
        <v>829</v>
      </c>
    </row>
    <row r="16" spans="1:13" x14ac:dyDescent="0.2">
      <c r="A16">
        <v>15</v>
      </c>
      <c r="B16" s="23">
        <v>250</v>
      </c>
      <c r="C16" t="s">
        <v>92</v>
      </c>
      <c r="D16" t="s">
        <v>128</v>
      </c>
      <c r="E16" t="s">
        <v>53</v>
      </c>
      <c r="F16" s="12" t="s">
        <v>149</v>
      </c>
      <c r="H16" t="str">
        <f t="shared" si="0"/>
        <v xml:space="preserve">CASE WHEN "ADM1" LIKE 'CL%' THEN '#18608F' ELSE </v>
      </c>
      <c r="I16" t="str">
        <f t="shared" si="1"/>
        <v xml:space="preserve">CASE WHEN right("ADM1",8) LIKE 'CL%' THEN '#18608F' ELSE </v>
      </c>
      <c r="J16" t="str">
        <f t="shared" si="2"/>
        <v xml:space="preserve">CASE WHEN right("ADM1",5) LIKE 'CL%' THEN '#18608F' ELSE </v>
      </c>
      <c r="K16" t="str">
        <f t="shared" si="3"/>
        <v xml:space="preserve">CASE WHEN right("ADM1",2) LIKE 'CL%' THEN '#18608F' ELSE </v>
      </c>
      <c r="M16" t="s">
        <v>829</v>
      </c>
    </row>
    <row r="17" spans="1:13" x14ac:dyDescent="0.2">
      <c r="A17">
        <v>16</v>
      </c>
      <c r="B17" s="23">
        <v>70</v>
      </c>
      <c r="C17" t="s">
        <v>826</v>
      </c>
      <c r="D17" t="s">
        <v>827</v>
      </c>
      <c r="E17" t="s">
        <v>828</v>
      </c>
      <c r="F17" s="12" t="s">
        <v>162</v>
      </c>
      <c r="H17" t="str">
        <f t="shared" si="0"/>
        <v xml:space="preserve">CASE WHEN "ADM1" LIKE 'KO%' THEN '#28D4A1' ELSE </v>
      </c>
      <c r="I17" t="str">
        <f t="shared" si="1"/>
        <v xml:space="preserve">CASE WHEN right("ADM1",8) LIKE 'KO%' THEN '#28D4A1' ELSE </v>
      </c>
      <c r="J17" t="str">
        <f t="shared" si="2"/>
        <v xml:space="preserve">CASE WHEN right("ADM1",5) LIKE 'KO%' THEN '#28D4A1' ELSE </v>
      </c>
      <c r="K17" t="str">
        <f t="shared" si="3"/>
        <v xml:space="preserve">CASE WHEN right("ADM1",2) LIKE 'KO%' THEN '#28D4A1' ELSE </v>
      </c>
      <c r="M17" t="s">
        <v>829</v>
      </c>
    </row>
    <row r="18" spans="1:13" x14ac:dyDescent="0.2">
      <c r="A18">
        <v>17</v>
      </c>
      <c r="B18" s="23">
        <v>30</v>
      </c>
      <c r="C18" t="s">
        <v>84</v>
      </c>
      <c r="D18" t="s">
        <v>84</v>
      </c>
      <c r="E18" t="s">
        <v>48</v>
      </c>
      <c r="F18" s="12" t="s">
        <v>145</v>
      </c>
      <c r="H18" t="str">
        <f t="shared" si="0"/>
        <v xml:space="preserve">CASE WHEN "ADM1" LIKE 'CU%' THEN '#FF7F00' ELSE </v>
      </c>
      <c r="I18" t="str">
        <f t="shared" si="1"/>
        <v xml:space="preserve">CASE WHEN right("ADM1",8) LIKE 'CU%' THEN '#FF7F00' ELSE </v>
      </c>
      <c r="J18" t="str">
        <f t="shared" si="2"/>
        <v xml:space="preserve">CASE WHEN right("ADM1",5) LIKE 'CU%' THEN '#FF7F00' ELSE </v>
      </c>
      <c r="K18" t="str">
        <f t="shared" si="3"/>
        <v xml:space="preserve">CASE WHEN right("ADM1",2) LIKE 'CU%' THEN '#FF7F00' ELSE </v>
      </c>
      <c r="M18" t="s">
        <v>829</v>
      </c>
    </row>
    <row r="19" spans="1:13" x14ac:dyDescent="0.2">
      <c r="A19">
        <v>18</v>
      </c>
      <c r="B19" s="23">
        <v>40</v>
      </c>
      <c r="C19" t="s">
        <v>107</v>
      </c>
      <c r="D19" t="s">
        <v>107</v>
      </c>
      <c r="E19" t="s">
        <v>66</v>
      </c>
      <c r="F19" s="12" t="s">
        <v>145</v>
      </c>
      <c r="H19" t="str">
        <f t="shared" si="0"/>
        <v xml:space="preserve">CASE WHEN "ADM1" LIKE 'DA%' THEN '#FF7F00' ELSE </v>
      </c>
      <c r="I19" t="str">
        <f t="shared" si="1"/>
        <v xml:space="preserve">CASE WHEN right("ADM1",8) LIKE 'DA%' THEN '#FF7F00' ELSE </v>
      </c>
      <c r="J19" t="str">
        <f t="shared" si="2"/>
        <v xml:space="preserve">CASE WHEN right("ADM1",5) LIKE 'DA%' THEN '#FF7F00' ELSE </v>
      </c>
      <c r="K19" t="str">
        <f t="shared" si="3"/>
        <v xml:space="preserve">CASE WHEN right("ADM1",2) LIKE 'DA%' THEN '#FF7F00' ELSE </v>
      </c>
      <c r="M19" t="s">
        <v>829</v>
      </c>
    </row>
    <row r="20" spans="1:13" x14ac:dyDescent="0.2">
      <c r="A20">
        <v>19</v>
      </c>
      <c r="B20" s="23">
        <v>200</v>
      </c>
      <c r="C20" t="s">
        <v>513</v>
      </c>
      <c r="D20" t="s">
        <v>513</v>
      </c>
      <c r="E20" t="s">
        <v>515</v>
      </c>
      <c r="F20" s="12" t="s">
        <v>152</v>
      </c>
      <c r="H20" t="str">
        <f t="shared" si="0"/>
        <v xml:space="preserve">CASE WHEN "ADM1" LIKE 'DR%' THEN '#33A06F' ELSE </v>
      </c>
      <c r="I20" t="str">
        <f t="shared" si="1"/>
        <v xml:space="preserve">CASE WHEN right("ADM1",8) LIKE 'DR%' THEN '#33A06F' ELSE </v>
      </c>
      <c r="J20" t="str">
        <f t="shared" si="2"/>
        <v xml:space="preserve">CASE WHEN right("ADM1",5) LIKE 'DR%' THEN '#33A06F' ELSE </v>
      </c>
      <c r="K20" t="str">
        <f t="shared" si="3"/>
        <v xml:space="preserve">CASE WHEN right("ADM1",2) LIKE 'DR%' THEN '#33A06F' ELSE </v>
      </c>
      <c r="M20" t="s">
        <v>829</v>
      </c>
    </row>
    <row r="21" spans="1:13" x14ac:dyDescent="0.2">
      <c r="A21">
        <v>20</v>
      </c>
      <c r="B21" s="23">
        <v>350</v>
      </c>
      <c r="C21" t="s">
        <v>94</v>
      </c>
      <c r="D21" t="s">
        <v>197</v>
      </c>
      <c r="E21" t="s">
        <v>54</v>
      </c>
      <c r="F21" s="12" t="s">
        <v>151</v>
      </c>
      <c r="H21" t="str">
        <f t="shared" si="0"/>
        <v xml:space="preserve">CASE WHEN "ADM1" LIKE 'EF%' THEN '#EAF79F' ELSE </v>
      </c>
      <c r="I21" t="str">
        <f t="shared" si="1"/>
        <v xml:space="preserve">CASE WHEN right("ADM1",8) LIKE 'EF%' THEN '#EAF79F' ELSE </v>
      </c>
      <c r="J21" t="str">
        <f t="shared" si="2"/>
        <v xml:space="preserve">CASE WHEN right("ADM1",5) LIKE 'EF%' THEN '#EAF79F' ELSE </v>
      </c>
      <c r="K21" t="str">
        <f t="shared" si="3"/>
        <v xml:space="preserve">CASE WHEN right("ADM1",2) LIKE 'EF%' THEN '#EAF79F' ELSE </v>
      </c>
      <c r="M21" t="s">
        <v>829</v>
      </c>
    </row>
    <row r="22" spans="1:13" x14ac:dyDescent="0.2">
      <c r="A22">
        <v>21</v>
      </c>
      <c r="B22" s="23">
        <v>70</v>
      </c>
      <c r="C22" t="s">
        <v>118</v>
      </c>
      <c r="D22" t="s">
        <v>118</v>
      </c>
      <c r="E22" t="s">
        <v>75</v>
      </c>
      <c r="F22" s="12" t="s">
        <v>167</v>
      </c>
      <c r="H22" t="str">
        <f t="shared" si="0"/>
        <v xml:space="preserve">CASE WHEN "ADM1" LIKE 'EU%' THEN '#4A5690' ELSE </v>
      </c>
      <c r="I22" t="str">
        <f t="shared" si="1"/>
        <v xml:space="preserve">CASE WHEN right("ADM1",8) LIKE 'EU%' THEN '#4A5690' ELSE </v>
      </c>
      <c r="J22" t="str">
        <f t="shared" si="2"/>
        <v xml:space="preserve">CASE WHEN right("ADM1",5) LIKE 'EU%' THEN '#4A5690' ELSE </v>
      </c>
      <c r="K22" t="str">
        <f t="shared" si="3"/>
        <v xml:space="preserve">CASE WHEN right("ADM1",2) LIKE 'EU%' THEN '#4A5690' ELSE </v>
      </c>
      <c r="M22" t="s">
        <v>829</v>
      </c>
    </row>
    <row r="23" spans="1:13" x14ac:dyDescent="0.2">
      <c r="A23">
        <v>22</v>
      </c>
      <c r="B23" s="23">
        <v>1200</v>
      </c>
      <c r="C23" t="s">
        <v>123</v>
      </c>
      <c r="D23" t="s">
        <v>140</v>
      </c>
      <c r="E23" t="s">
        <v>80</v>
      </c>
      <c r="F23" s="12" t="s">
        <v>171</v>
      </c>
      <c r="H23" t="str">
        <f t="shared" si="0"/>
        <v xml:space="preserve">CASE WHEN "ADM1" LIKE 'FL%' THEN '#A6CEE3' ELSE </v>
      </c>
      <c r="I23" t="str">
        <f t="shared" si="1"/>
        <v xml:space="preserve">CASE WHEN right("ADM1",8) LIKE 'FL%' THEN '#A6CEE3' ELSE </v>
      </c>
      <c r="J23" t="str">
        <f t="shared" si="2"/>
        <v xml:space="preserve">CASE WHEN right("ADM1",5) LIKE 'FL%' THEN '#A6CEE3' ELSE </v>
      </c>
      <c r="K23" t="str">
        <f t="shared" si="3"/>
        <v xml:space="preserve">CASE WHEN right("ADM1",2) LIKE 'FL%' THEN '#A6CEE3' ELSE </v>
      </c>
      <c r="M23" t="s">
        <v>829</v>
      </c>
    </row>
    <row r="24" spans="1:13" x14ac:dyDescent="0.2">
      <c r="A24">
        <v>23</v>
      </c>
      <c r="B24" s="23">
        <v>0</v>
      </c>
      <c r="C24" t="s">
        <v>859</v>
      </c>
      <c r="D24" t="s">
        <v>838</v>
      </c>
      <c r="E24" t="s">
        <v>835</v>
      </c>
      <c r="F24" s="12" t="s">
        <v>152</v>
      </c>
      <c r="H24" t="str">
        <f t="shared" si="0"/>
        <v xml:space="preserve">CASE WHEN "ADM1" LIKE 'FC%' THEN '#33A06F' ELSE </v>
      </c>
      <c r="I24" t="str">
        <f t="shared" si="1"/>
        <v xml:space="preserve">CASE WHEN right("ADM1",8) LIKE 'FC%' THEN '#33A06F' ELSE </v>
      </c>
      <c r="J24" t="str">
        <f t="shared" si="2"/>
        <v xml:space="preserve">CASE WHEN right("ADM1",5) LIKE 'FC%' THEN '#33A06F' ELSE </v>
      </c>
      <c r="K24" t="str">
        <f t="shared" si="3"/>
        <v xml:space="preserve">CASE WHEN right("ADM1",2) LIKE 'FC%' THEN '#33A06F' ELSE </v>
      </c>
      <c r="M24" t="s">
        <v>829</v>
      </c>
    </row>
    <row r="25" spans="1:13" x14ac:dyDescent="0.2">
      <c r="A25">
        <v>24</v>
      </c>
      <c r="B25" s="23">
        <v>400</v>
      </c>
      <c r="C25" t="s">
        <v>85</v>
      </c>
      <c r="D25" t="s">
        <v>198</v>
      </c>
      <c r="E25" t="s">
        <v>86</v>
      </c>
      <c r="F25" s="12" t="s">
        <v>153</v>
      </c>
      <c r="H25" t="str">
        <f t="shared" si="0"/>
        <v xml:space="preserve">CASE WHEN "ADM1" LIKE 'FS%' THEN '#FC8340' ELSE </v>
      </c>
      <c r="I25" t="str">
        <f t="shared" si="1"/>
        <v xml:space="preserve">CASE WHEN right("ADM1",8) LIKE 'FS%' THEN '#FC8340' ELSE </v>
      </c>
      <c r="J25" t="str">
        <f t="shared" si="2"/>
        <v xml:space="preserve">CASE WHEN right("ADM1",5) LIKE 'FS%' THEN '#FC8340' ELSE </v>
      </c>
      <c r="K25" t="str">
        <f t="shared" si="3"/>
        <v xml:space="preserve">CASE WHEN right("ADM1",2) LIKE 'FS%' THEN '#FC8340' ELSE </v>
      </c>
      <c r="M25" t="s">
        <v>829</v>
      </c>
    </row>
    <row r="26" spans="1:13" x14ac:dyDescent="0.2">
      <c r="A26">
        <v>25</v>
      </c>
      <c r="B26" s="23">
        <v>250</v>
      </c>
      <c r="C26" t="s">
        <v>89</v>
      </c>
      <c r="D26" t="s">
        <v>89</v>
      </c>
      <c r="E26" t="s">
        <v>51</v>
      </c>
      <c r="F26" s="12" t="s">
        <v>155</v>
      </c>
      <c r="H26" t="str">
        <f t="shared" si="0"/>
        <v xml:space="preserve">CASE WHEN "ADM1" LIKE 'GR%' THEN '#E31A4C' ELSE </v>
      </c>
      <c r="I26" t="str">
        <f t="shared" si="1"/>
        <v xml:space="preserve">CASE WHEN right("ADM1",8) LIKE 'GR%' THEN '#E31A4C' ELSE </v>
      </c>
      <c r="J26" t="str">
        <f t="shared" si="2"/>
        <v xml:space="preserve">CASE WHEN right("ADM1",5) LIKE 'GR%' THEN '#E31A4C' ELSE </v>
      </c>
      <c r="K26" t="str">
        <f t="shared" si="3"/>
        <v xml:space="preserve">CASE WHEN right("ADM1",2) LIKE 'GR%' THEN '#E31A4C' ELSE </v>
      </c>
      <c r="M26" t="s">
        <v>829</v>
      </c>
    </row>
    <row r="27" spans="1:13" x14ac:dyDescent="0.2">
      <c r="A27">
        <v>26</v>
      </c>
      <c r="B27" s="23">
        <v>600</v>
      </c>
      <c r="C27" t="s">
        <v>88</v>
      </c>
      <c r="D27" t="s">
        <v>126</v>
      </c>
      <c r="E27" t="s">
        <v>50</v>
      </c>
      <c r="F27" s="12" t="s">
        <v>146</v>
      </c>
      <c r="H27" t="str">
        <f t="shared" si="0"/>
        <v xml:space="preserve">CASE WHEN "ADM1" LIKE 'GE%' THEN '#FB9A99' ELSE </v>
      </c>
      <c r="I27" t="str">
        <f t="shared" si="1"/>
        <v xml:space="preserve">CASE WHEN right("ADM1",8) LIKE 'GE%' THEN '#FB9A99' ELSE </v>
      </c>
      <c r="J27" t="str">
        <f t="shared" si="2"/>
        <v xml:space="preserve">CASE WHEN right("ADM1",5) LIKE 'GE%' THEN '#FB9A99' ELSE </v>
      </c>
      <c r="K27" t="str">
        <f t="shared" si="3"/>
        <v xml:space="preserve">CASE WHEN right("ADM1",2) LIKE 'GE%' THEN '#FB9A99' ELSE </v>
      </c>
      <c r="M27" t="s">
        <v>829</v>
      </c>
    </row>
    <row r="28" spans="1:13" x14ac:dyDescent="0.2">
      <c r="A28">
        <v>27</v>
      </c>
      <c r="B28" s="23">
        <v>650</v>
      </c>
      <c r="C28" t="s">
        <v>104</v>
      </c>
      <c r="D28" t="s">
        <v>132</v>
      </c>
      <c r="E28" t="s">
        <v>63</v>
      </c>
      <c r="F28" s="12" t="s">
        <v>160</v>
      </c>
      <c r="H28" t="str">
        <f t="shared" si="0"/>
        <v xml:space="preserve">CASE WHEN "ADM1" LIKE 'HA%' THEN '#E3DF55' ELSE </v>
      </c>
      <c r="I28" t="str">
        <f t="shared" si="1"/>
        <v xml:space="preserve">CASE WHEN right("ADM1",8) LIKE 'HA%' THEN '#E3DF55' ELSE </v>
      </c>
      <c r="J28" t="str">
        <f t="shared" si="2"/>
        <v xml:space="preserve">CASE WHEN right("ADM1",5) LIKE 'HA%' THEN '#E3DF55' ELSE </v>
      </c>
      <c r="K28" t="str">
        <f t="shared" si="3"/>
        <v xml:space="preserve">CASE WHEN right("ADM1",2) LIKE 'HA%' THEN '#E3DF55' ELSE </v>
      </c>
      <c r="M28" t="s">
        <v>829</v>
      </c>
    </row>
    <row r="29" spans="1:13" x14ac:dyDescent="0.2">
      <c r="A29">
        <v>28</v>
      </c>
      <c r="B29" s="23">
        <v>20</v>
      </c>
      <c r="C29" t="s">
        <v>105</v>
      </c>
      <c r="D29" t="s">
        <v>105</v>
      </c>
      <c r="E29" t="s">
        <v>64</v>
      </c>
      <c r="F29" s="12" t="s">
        <v>161</v>
      </c>
      <c r="H29" t="str">
        <f t="shared" si="0"/>
        <v xml:space="preserve">CASE WHEN "ADM1" LIKE 'HT%' THEN '#E5D64A' ELSE </v>
      </c>
      <c r="I29" t="str">
        <f t="shared" si="1"/>
        <v xml:space="preserve">CASE WHEN right("ADM1",8) LIKE 'HT%' THEN '#E5D64A' ELSE </v>
      </c>
      <c r="J29" t="str">
        <f t="shared" si="2"/>
        <v xml:space="preserve">CASE WHEN right("ADM1",5) LIKE 'HT%' THEN '#E5D64A' ELSE </v>
      </c>
      <c r="K29" t="str">
        <f t="shared" si="3"/>
        <v xml:space="preserve">CASE WHEN right("ADM1",2) LIKE 'HT%' THEN '#E5D64A' ELSE </v>
      </c>
      <c r="M29" t="s">
        <v>829</v>
      </c>
    </row>
    <row r="30" spans="1:13" x14ac:dyDescent="0.2">
      <c r="A30">
        <v>29</v>
      </c>
      <c r="B30" s="23">
        <v>1150</v>
      </c>
      <c r="C30" t="s">
        <v>91</v>
      </c>
      <c r="D30" t="s">
        <v>91</v>
      </c>
      <c r="E30" t="s">
        <v>52</v>
      </c>
      <c r="F30" s="12" t="s">
        <v>148</v>
      </c>
      <c r="H30" t="str">
        <f t="shared" si="0"/>
        <v xml:space="preserve">CASE WHEN "ADM1" LIKE 'HO%' THEN '#94D4A4' ELSE </v>
      </c>
      <c r="I30" t="str">
        <f t="shared" si="1"/>
        <v xml:space="preserve">CASE WHEN right("ADM1",8) LIKE 'HO%' THEN '#94D4A4' ELSE </v>
      </c>
      <c r="J30" t="str">
        <f t="shared" si="2"/>
        <v xml:space="preserve">CASE WHEN right("ADM1",5) LIKE 'HO%' THEN '#94D4A4' ELSE </v>
      </c>
      <c r="K30" t="str">
        <f t="shared" si="3"/>
        <v xml:space="preserve">CASE WHEN right("ADM1",2) LIKE 'HO%' THEN '#94D4A4' ELSE </v>
      </c>
      <c r="M30" t="s">
        <v>829</v>
      </c>
    </row>
    <row r="31" spans="1:13" x14ac:dyDescent="0.2">
      <c r="A31">
        <v>30</v>
      </c>
      <c r="B31" s="23">
        <v>10</v>
      </c>
      <c r="C31" t="s">
        <v>98</v>
      </c>
      <c r="D31" t="s">
        <v>98</v>
      </c>
      <c r="E31" t="s">
        <v>59</v>
      </c>
      <c r="F31" s="12" t="s">
        <v>156</v>
      </c>
      <c r="H31" t="str">
        <f t="shared" si="0"/>
        <v xml:space="preserve">CASE WHEN "ADM1" LIKE 'HR%' THEN '#05A50F' ELSE </v>
      </c>
      <c r="I31" t="str">
        <f t="shared" si="1"/>
        <v xml:space="preserve">CASE WHEN right("ADM1",8) LIKE 'HR%' THEN '#05A50F' ELSE </v>
      </c>
      <c r="J31" t="str">
        <f t="shared" si="2"/>
        <v xml:space="preserve">CASE WHEN right("ADM1",5) LIKE 'HR%' THEN '#05A50F' ELSE </v>
      </c>
      <c r="K31" t="str">
        <f t="shared" si="3"/>
        <v xml:space="preserve">CASE WHEN right("ADM1",2) LIKE 'HR%' THEN '#05A50F' ELSE </v>
      </c>
      <c r="M31" t="s">
        <v>829</v>
      </c>
    </row>
    <row r="32" spans="1:13" x14ac:dyDescent="0.2">
      <c r="A32">
        <v>31</v>
      </c>
      <c r="B32" s="23">
        <v>100</v>
      </c>
      <c r="C32" t="s">
        <v>90</v>
      </c>
      <c r="D32" t="s">
        <v>127</v>
      </c>
      <c r="E32" t="s">
        <v>114</v>
      </c>
      <c r="F32" s="12" t="s">
        <v>147</v>
      </c>
      <c r="H32" t="str">
        <f t="shared" si="0"/>
        <v xml:space="preserve">CASE WHEN "ADM1" LIKE 'JU%' THEN '#C67BA3' ELSE </v>
      </c>
      <c r="I32" t="str">
        <f t="shared" si="1"/>
        <v xml:space="preserve">CASE WHEN right("ADM1",8) LIKE 'JU%' THEN '#C67BA3' ELSE </v>
      </c>
      <c r="J32" t="str">
        <f t="shared" si="2"/>
        <v xml:space="preserve">CASE WHEN right("ADM1",5) LIKE 'JU%' THEN '#C67BA3' ELSE </v>
      </c>
      <c r="K32" t="str">
        <f t="shared" si="3"/>
        <v xml:space="preserve">CASE WHEN right("ADM1",2) LIKE 'JU%' THEN '#C67BA3' ELSE </v>
      </c>
      <c r="M32" t="s">
        <v>829</v>
      </c>
    </row>
    <row r="33" spans="1:13" x14ac:dyDescent="0.2">
      <c r="A33">
        <v>32</v>
      </c>
      <c r="B33" s="23">
        <v>750</v>
      </c>
      <c r="C33" t="s">
        <v>109</v>
      </c>
      <c r="D33" t="s">
        <v>134</v>
      </c>
      <c r="E33" t="s">
        <v>68</v>
      </c>
      <c r="F33" s="12" t="s">
        <v>164</v>
      </c>
      <c r="H33" t="str">
        <f t="shared" si="0"/>
        <v xml:space="preserve">CASE WHEN "ADM1" LIKE 'LG%' THEN '#F9BABD' ELSE </v>
      </c>
      <c r="I33" t="str">
        <f t="shared" si="1"/>
        <v xml:space="preserve">CASE WHEN right("ADM1",8) LIKE 'LG%' THEN '#F9BABD' ELSE </v>
      </c>
      <c r="J33" t="str">
        <f t="shared" si="2"/>
        <v xml:space="preserve">CASE WHEN right("ADM1",5) LIKE 'LG%' THEN '#F9BABD' ELSE </v>
      </c>
      <c r="K33" t="str">
        <f t="shared" si="3"/>
        <v xml:space="preserve">CASE WHEN right("ADM1",2) LIKE 'LG%' THEN '#F9BABD' ELSE </v>
      </c>
      <c r="M33" t="s">
        <v>829</v>
      </c>
    </row>
    <row r="34" spans="1:13" x14ac:dyDescent="0.2">
      <c r="A34">
        <v>33</v>
      </c>
      <c r="B34" s="23">
        <v>90</v>
      </c>
      <c r="C34" t="s">
        <v>108</v>
      </c>
      <c r="D34" t="s">
        <v>108</v>
      </c>
      <c r="E34" t="s">
        <v>69</v>
      </c>
      <c r="F34" s="12" t="s">
        <v>163</v>
      </c>
      <c r="H34" t="str">
        <f t="shared" ref="H34:H69" si="4">"CASE WHEN ""ADM1"" LIKE '"&amp;E34&amp;"%' THEN '#"&amp;F34&amp;"' "&amp;IF(COUNTA(E35)=1,"ELSE ","")</f>
        <v xml:space="preserve">CASE WHEN "ADM1" LIKE 'LM%' THEN '#AFEFCD' ELSE </v>
      </c>
      <c r="I34" t="str">
        <f t="shared" ref="I34:I69" si="5">"CASE WHEN right(""ADM1"",8) LIKE '"&amp;E34&amp;"%' THEN '#"&amp;F34&amp;"' "&amp;IF(COUNTA(E35)=1,"ELSE ","")</f>
        <v xml:space="preserve">CASE WHEN right("ADM1",8) LIKE 'LM%' THEN '#AFEFCD' ELSE </v>
      </c>
      <c r="J34" t="str">
        <f t="shared" ref="J34:J69" si="6">"CASE WHEN right(""ADM1"",5) LIKE '"&amp;E34&amp;"%' THEN '#"&amp;F34&amp;"' "&amp;IF(COUNTA(E35)=1,"ELSE ","")</f>
        <v xml:space="preserve">CASE WHEN right("ADM1",5) LIKE 'LM%' THEN '#AFEFCD' ELSE </v>
      </c>
      <c r="K34" t="str">
        <f t="shared" ref="K34:K69" si="7">"CASE WHEN right(""ADM1"",2) LIKE '"&amp;E34&amp;"%' THEN '#"&amp;F34&amp;"' "&amp;IF(COUNTA(E35)=1,"ELSE ","")</f>
        <v xml:space="preserve">CASE WHEN right("ADM1",2) LIKE 'LM%' THEN '#AFEFCD' ELSE </v>
      </c>
      <c r="M34" t="s">
        <v>829</v>
      </c>
    </row>
    <row r="35" spans="1:13" x14ac:dyDescent="0.2">
      <c r="A35">
        <v>34</v>
      </c>
      <c r="B35" s="23">
        <v>50</v>
      </c>
      <c r="C35" t="s">
        <v>824</v>
      </c>
      <c r="D35" t="s">
        <v>824</v>
      </c>
      <c r="E35" t="s">
        <v>825</v>
      </c>
      <c r="F35" s="12" t="s">
        <v>161</v>
      </c>
      <c r="H35" t="str">
        <f t="shared" si="4"/>
        <v xml:space="preserve">CASE WHEN "ADM1" LIKE 'LI%' THEN '#E5D64A' ELSE </v>
      </c>
      <c r="I35" t="str">
        <f t="shared" si="5"/>
        <v xml:space="preserve">CASE WHEN right("ADM1",8) LIKE 'LI%' THEN '#E5D64A' ELSE </v>
      </c>
      <c r="J35" t="str">
        <f t="shared" si="6"/>
        <v xml:space="preserve">CASE WHEN right("ADM1",5) LIKE 'LI%' THEN '#E5D64A' ELSE </v>
      </c>
      <c r="K35" t="str">
        <f t="shared" si="7"/>
        <v xml:space="preserve">CASE WHEN right("ADM1",2) LIKE 'LI%' THEN '#E5D64A' ELSE </v>
      </c>
      <c r="M35" t="s">
        <v>829</v>
      </c>
    </row>
    <row r="36" spans="1:13" x14ac:dyDescent="0.2">
      <c r="A36">
        <v>35</v>
      </c>
      <c r="B36" s="23">
        <v>10</v>
      </c>
      <c r="C36" t="s">
        <v>841</v>
      </c>
      <c r="D36" t="s">
        <v>842</v>
      </c>
      <c r="E36" t="s">
        <v>843</v>
      </c>
      <c r="F36" s="12" t="s">
        <v>872</v>
      </c>
      <c r="H36" t="str">
        <f t="shared" si="4"/>
        <v xml:space="preserve">CASE WHEN "ADM1" LIKE 'LO%' THEN '#999999' ELSE </v>
      </c>
      <c r="I36" t="str">
        <f t="shared" si="5"/>
        <v xml:space="preserve">CASE WHEN right("ADM1",8) LIKE 'LO%' THEN '#999999' ELSE </v>
      </c>
      <c r="J36" t="str">
        <f t="shared" si="6"/>
        <v xml:space="preserve">CASE WHEN right("ADM1",5) LIKE 'LO%' THEN '#999999' ELSE </v>
      </c>
      <c r="K36" t="str">
        <f t="shared" si="7"/>
        <v xml:space="preserve">CASE WHEN right("ADM1",2) LIKE 'LO%' THEN '#999999' ELSE </v>
      </c>
      <c r="M36" t="s">
        <v>829</v>
      </c>
    </row>
    <row r="37" spans="1:13" x14ac:dyDescent="0.2">
      <c r="A37">
        <v>36</v>
      </c>
      <c r="B37" s="23">
        <v>1700</v>
      </c>
      <c r="C37" t="s">
        <v>111</v>
      </c>
      <c r="D37" t="s">
        <v>135</v>
      </c>
      <c r="E37" t="s">
        <v>67</v>
      </c>
      <c r="F37" s="12" t="s">
        <v>165</v>
      </c>
      <c r="H37" t="str">
        <f t="shared" si="4"/>
        <v xml:space="preserve">CASE WHEN "ADM1" LIKE 'LU%' THEN '#09639F' ELSE </v>
      </c>
      <c r="I37" t="str">
        <f t="shared" si="5"/>
        <v xml:space="preserve">CASE WHEN right("ADM1",8) LIKE 'LU%' THEN '#09639F' ELSE </v>
      </c>
      <c r="J37" t="str">
        <f t="shared" si="6"/>
        <v xml:space="preserve">CASE WHEN right("ADM1",5) LIKE 'LU%' THEN '#09639F' ELSE </v>
      </c>
      <c r="K37" t="str">
        <f t="shared" si="7"/>
        <v xml:space="preserve">CASE WHEN right("ADM1",2) LIKE 'LU%' THEN '#09639F' ELSE </v>
      </c>
      <c r="M37" t="s">
        <v>829</v>
      </c>
    </row>
    <row r="38" spans="1:13" x14ac:dyDescent="0.2">
      <c r="A38">
        <v>37</v>
      </c>
      <c r="B38" s="23">
        <v>0</v>
      </c>
      <c r="C38" t="s">
        <v>868</v>
      </c>
      <c r="D38" t="s">
        <v>868</v>
      </c>
      <c r="E38" t="s">
        <v>869</v>
      </c>
      <c r="F38" s="12" t="s">
        <v>169</v>
      </c>
      <c r="H38" t="str">
        <f t="shared" si="4"/>
        <v xml:space="preserve">CASE WHEN "ADM1" LIKE 'LL%' THEN '#C87F00' ELSE </v>
      </c>
      <c r="I38" t="str">
        <f t="shared" si="5"/>
        <v xml:space="preserve">CASE WHEN right("ADM1",8) LIKE 'LL%' THEN '#C87F00' ELSE </v>
      </c>
      <c r="J38" t="str">
        <f t="shared" si="6"/>
        <v xml:space="preserve">CASE WHEN right("ADM1",5) LIKE 'LL%' THEN '#C87F00' ELSE </v>
      </c>
      <c r="K38" t="str">
        <f t="shared" si="7"/>
        <v xml:space="preserve">CASE WHEN right("ADM1",2) LIKE 'LL%' THEN '#C87F00' ELSE </v>
      </c>
      <c r="M38" t="s">
        <v>829</v>
      </c>
    </row>
    <row r="39" spans="1:13" x14ac:dyDescent="0.2">
      <c r="A39">
        <v>38</v>
      </c>
      <c r="B39" s="23">
        <v>0</v>
      </c>
      <c r="C39" t="s">
        <v>851</v>
      </c>
      <c r="D39" t="s">
        <v>851</v>
      </c>
      <c r="E39" t="s">
        <v>852</v>
      </c>
      <c r="F39" s="12" t="s">
        <v>161</v>
      </c>
      <c r="H39" t="str">
        <f t="shared" si="4"/>
        <v xml:space="preserve">CASE WHEN "ADM1" LIKE 'MC%' THEN '#E5D64A' ELSE </v>
      </c>
      <c r="I39" t="str">
        <f t="shared" si="5"/>
        <v xml:space="preserve">CASE WHEN right("ADM1",8) LIKE 'MC%' THEN '#E5D64A' ELSE </v>
      </c>
      <c r="J39" t="str">
        <f t="shared" si="6"/>
        <v xml:space="preserve">CASE WHEN right("ADM1",5) LIKE 'MC%' THEN '#E5D64A' ELSE </v>
      </c>
      <c r="K39" t="str">
        <f t="shared" si="7"/>
        <v xml:space="preserve">CASE WHEN right("ADM1",2) LIKE 'MC%' THEN '#E5D64A' ELSE </v>
      </c>
      <c r="M39" t="s">
        <v>829</v>
      </c>
    </row>
    <row r="40" spans="1:13" x14ac:dyDescent="0.2">
      <c r="A40">
        <v>39</v>
      </c>
      <c r="B40" s="23">
        <v>10</v>
      </c>
      <c r="C40" t="s">
        <v>830</v>
      </c>
      <c r="D40" t="s">
        <v>830</v>
      </c>
      <c r="E40" t="s">
        <v>831</v>
      </c>
      <c r="F40" s="12" t="s">
        <v>154</v>
      </c>
      <c r="H40" t="str">
        <f t="shared" si="4"/>
        <v xml:space="preserve">CASE WHEN "ADM1" LIKE 'MA%' THEN '#E31A31' ELSE </v>
      </c>
      <c r="I40" t="str">
        <f t="shared" si="5"/>
        <v xml:space="preserve">CASE WHEN right("ADM1",8) LIKE 'MA%' THEN '#E31A31' ELSE </v>
      </c>
      <c r="J40" t="str">
        <f t="shared" si="6"/>
        <v xml:space="preserve">CASE WHEN right("ADM1",5) LIKE 'MA%' THEN '#E31A31' ELSE </v>
      </c>
      <c r="K40" t="str">
        <f t="shared" si="7"/>
        <v xml:space="preserve">CASE WHEN right("ADM1",2) LIKE 'MA%' THEN '#E31A31' ELSE </v>
      </c>
      <c r="M40" t="s">
        <v>829</v>
      </c>
    </row>
    <row r="41" spans="1:13" x14ac:dyDescent="0.2">
      <c r="A41">
        <v>40</v>
      </c>
      <c r="B41" s="23">
        <v>20</v>
      </c>
      <c r="C41" t="s">
        <v>112</v>
      </c>
      <c r="D41" t="s">
        <v>112</v>
      </c>
      <c r="E41" t="s">
        <v>71</v>
      </c>
      <c r="F41" s="12" t="s">
        <v>145</v>
      </c>
      <c r="H41" t="str">
        <f t="shared" si="4"/>
        <v xml:space="preserve">CASE WHEN "ADM1" LIKE 'ME%' THEN '#FF7F00' ELSE </v>
      </c>
      <c r="I41" t="str">
        <f t="shared" si="5"/>
        <v xml:space="preserve">CASE WHEN right("ADM1",8) LIKE 'ME%' THEN '#FF7F00' ELSE </v>
      </c>
      <c r="J41" t="str">
        <f t="shared" si="6"/>
        <v xml:space="preserve">CASE WHEN right("ADM1",5) LIKE 'ME%' THEN '#FF7F00' ELSE </v>
      </c>
      <c r="K41" t="str">
        <f t="shared" si="7"/>
        <v xml:space="preserve">CASE WHEN right("ADM1",2) LIKE 'ME%' THEN '#FF7F00' ELSE </v>
      </c>
      <c r="M41" t="s">
        <v>829</v>
      </c>
    </row>
    <row r="42" spans="1:13" x14ac:dyDescent="0.2">
      <c r="A42">
        <v>41</v>
      </c>
      <c r="B42" s="23">
        <v>0</v>
      </c>
      <c r="C42" t="s">
        <v>866</v>
      </c>
      <c r="D42" t="s">
        <v>866</v>
      </c>
      <c r="E42" t="s">
        <v>867</v>
      </c>
      <c r="F42" s="12" t="s">
        <v>150</v>
      </c>
      <c r="H42" t="str">
        <f t="shared" si="4"/>
        <v xml:space="preserve">CASE WHEN "ADM1" LIKE 'MZ%' THEN '#70BDEA' ELSE </v>
      </c>
      <c r="I42" t="str">
        <f t="shared" si="5"/>
        <v xml:space="preserve">CASE WHEN right("ADM1",8) LIKE 'MZ%' THEN '#70BDEA' ELSE </v>
      </c>
      <c r="J42" t="str">
        <f t="shared" si="6"/>
        <v xml:space="preserve">CASE WHEN right("ADM1",5) LIKE 'MZ%' THEN '#70BDEA' ELSE </v>
      </c>
      <c r="K42" t="str">
        <f t="shared" si="7"/>
        <v xml:space="preserve">CASE WHEN right("ADM1",2) LIKE 'MZ%' THEN '#70BDEA' ELSE </v>
      </c>
      <c r="M42" t="s">
        <v>829</v>
      </c>
    </row>
    <row r="43" spans="1:13" x14ac:dyDescent="0.2">
      <c r="A43">
        <v>42</v>
      </c>
      <c r="B43" s="23">
        <v>40</v>
      </c>
      <c r="C43" t="s">
        <v>821</v>
      </c>
      <c r="D43" t="s">
        <v>820</v>
      </c>
      <c r="E43" t="s">
        <v>822</v>
      </c>
      <c r="F43" s="12" t="s">
        <v>823</v>
      </c>
      <c r="H43" t="str">
        <f t="shared" si="4"/>
        <v xml:space="preserve">CASE WHEN "ADM1" LIKE 'MO%' THEN '#E15989' ELSE </v>
      </c>
      <c r="I43" t="str">
        <f t="shared" si="5"/>
        <v xml:space="preserve">CASE WHEN right("ADM1",8) LIKE 'MO%' THEN '#E15989' ELSE </v>
      </c>
      <c r="J43" t="str">
        <f t="shared" si="6"/>
        <v xml:space="preserve">CASE WHEN right("ADM1",5) LIKE 'MO%' THEN '#E15989' ELSE </v>
      </c>
      <c r="K43" t="str">
        <f t="shared" si="7"/>
        <v xml:space="preserve">CASE WHEN right("ADM1",2) LIKE 'MO%' THEN '#E15989' ELSE </v>
      </c>
      <c r="M43" t="s">
        <v>829</v>
      </c>
    </row>
    <row r="44" spans="1:13" x14ac:dyDescent="0.2">
      <c r="A44">
        <v>43</v>
      </c>
      <c r="B44" s="23">
        <v>0</v>
      </c>
      <c r="C44" t="s">
        <v>870</v>
      </c>
      <c r="D44" t="s">
        <v>870</v>
      </c>
      <c r="E44" t="s">
        <v>871</v>
      </c>
      <c r="F44" s="12" t="s">
        <v>162</v>
      </c>
      <c r="H44" t="str">
        <f t="shared" si="4"/>
        <v xml:space="preserve">CASE WHEN "ADM1" LIKE 'MB%' THEN '#28D4A1' ELSE </v>
      </c>
      <c r="I44" t="str">
        <f t="shared" si="5"/>
        <v xml:space="preserve">CASE WHEN right("ADM1",8) LIKE 'MB%' THEN '#28D4A1' ELSE </v>
      </c>
      <c r="J44" t="str">
        <f t="shared" si="6"/>
        <v xml:space="preserve">CASE WHEN right("ADM1",5) LIKE 'MB%' THEN '#28D4A1' ELSE </v>
      </c>
      <c r="K44" t="str">
        <f t="shared" si="7"/>
        <v xml:space="preserve">CASE WHEN right("ADM1",2) LIKE 'MB%' THEN '#28D4A1' ELSE </v>
      </c>
      <c r="M44" t="s">
        <v>829</v>
      </c>
    </row>
    <row r="45" spans="1:13" x14ac:dyDescent="0.2">
      <c r="A45">
        <v>44</v>
      </c>
      <c r="B45" s="23">
        <v>70</v>
      </c>
      <c r="C45" t="s">
        <v>93</v>
      </c>
      <c r="D45" t="s">
        <v>93</v>
      </c>
      <c r="E45" t="s">
        <v>115</v>
      </c>
      <c r="F45" s="12" t="s">
        <v>150</v>
      </c>
      <c r="H45" t="str">
        <f t="shared" si="4"/>
        <v xml:space="preserve">CASE WHEN "ADM1" LIKE 'MU%' THEN '#70BDEA' ELSE </v>
      </c>
      <c r="I45" t="str">
        <f t="shared" si="5"/>
        <v xml:space="preserve">CASE WHEN right("ADM1",8) LIKE 'MU%' THEN '#70BDEA' ELSE </v>
      </c>
      <c r="J45" t="str">
        <f t="shared" si="6"/>
        <v xml:space="preserve">CASE WHEN right("ADM1",5) LIKE 'MU%' THEN '#70BDEA' ELSE </v>
      </c>
      <c r="K45" t="str">
        <f t="shared" si="7"/>
        <v xml:space="preserve">CASE WHEN right("ADM1",2) LIKE 'MU%' THEN '#70BDEA' ELSE </v>
      </c>
      <c r="M45" t="s">
        <v>829</v>
      </c>
    </row>
    <row r="46" spans="1:13" x14ac:dyDescent="0.2">
      <c r="A46">
        <v>45</v>
      </c>
      <c r="B46" s="23">
        <v>350</v>
      </c>
      <c r="C46" t="s">
        <v>116</v>
      </c>
      <c r="D46" t="s">
        <v>136</v>
      </c>
      <c r="E46" t="s">
        <v>72</v>
      </c>
      <c r="F46" s="12" t="s">
        <v>166</v>
      </c>
      <c r="H46" t="str">
        <f t="shared" si="4"/>
        <v xml:space="preserve">CASE WHEN "ADM1" LIKE 'NA%' THEN '#33A02C' ELSE </v>
      </c>
      <c r="I46" t="str">
        <f t="shared" si="5"/>
        <v xml:space="preserve">CASE WHEN right("ADM1",8) LIKE 'NA%' THEN '#33A02C' ELSE </v>
      </c>
      <c r="J46" t="str">
        <f t="shared" si="6"/>
        <v xml:space="preserve">CASE WHEN right("ADM1",5) LIKE 'NA%' THEN '#33A02C' ELSE </v>
      </c>
      <c r="K46" t="str">
        <f t="shared" si="7"/>
        <v xml:space="preserve">CASE WHEN right("ADM1",2) LIKE 'NA%' THEN '#33A02C' ELSE </v>
      </c>
      <c r="M46" t="s">
        <v>829</v>
      </c>
    </row>
    <row r="47" spans="1:13" x14ac:dyDescent="0.2">
      <c r="A47">
        <v>46</v>
      </c>
      <c r="B47" s="23">
        <v>0</v>
      </c>
      <c r="C47" t="s">
        <v>849</v>
      </c>
      <c r="D47" t="s">
        <v>849</v>
      </c>
      <c r="E47" t="s">
        <v>850</v>
      </c>
      <c r="F47" s="12" t="s">
        <v>145</v>
      </c>
      <c r="H47" t="str">
        <f t="shared" si="4"/>
        <v xml:space="preserve">CASE WHEN "ADM1" LIKE 'NE%' THEN '#FF7F00' ELSE </v>
      </c>
      <c r="I47" t="str">
        <f t="shared" si="5"/>
        <v xml:space="preserve">CASE WHEN right("ADM1",8) LIKE 'NE%' THEN '#FF7F00' ELSE </v>
      </c>
      <c r="J47" t="str">
        <f t="shared" si="6"/>
        <v xml:space="preserve">CASE WHEN right("ADM1",5) LIKE 'NE%' THEN '#FF7F00' ELSE </v>
      </c>
      <c r="K47" t="str">
        <f t="shared" si="7"/>
        <v xml:space="preserve">CASE WHEN right("ADM1",2) LIKE 'NE%' THEN '#FF7F00' ELSE </v>
      </c>
      <c r="M47" t="s">
        <v>829</v>
      </c>
    </row>
    <row r="48" spans="1:13" x14ac:dyDescent="0.2">
      <c r="A48">
        <v>47</v>
      </c>
      <c r="B48" s="23">
        <v>0</v>
      </c>
      <c r="C48" t="s">
        <v>877</v>
      </c>
      <c r="D48" t="s">
        <v>877</v>
      </c>
      <c r="E48" t="s">
        <v>878</v>
      </c>
      <c r="F48" s="12" t="s">
        <v>158</v>
      </c>
      <c r="H48" t="str">
        <f t="shared" si="4"/>
        <v xml:space="preserve">CASE WHEN "ADM1" LIKE 'OL%' THEN '#1F78B4' ELSE </v>
      </c>
      <c r="I48" t="str">
        <f t="shared" si="5"/>
        <v xml:space="preserve">CASE WHEN right("ADM1",8) LIKE 'OL%' THEN '#1F78B4' ELSE </v>
      </c>
      <c r="J48" t="str">
        <f t="shared" si="6"/>
        <v xml:space="preserve">CASE WHEN right("ADM1",5) LIKE 'OL%' THEN '#1F78B4' ELSE </v>
      </c>
      <c r="K48" t="str">
        <f t="shared" si="7"/>
        <v xml:space="preserve">CASE WHEN right("ADM1",2) LIKE 'OL%' THEN '#1F78B4' ELSE </v>
      </c>
      <c r="M48" t="s">
        <v>829</v>
      </c>
    </row>
    <row r="49" spans="1:13" x14ac:dyDescent="0.2">
      <c r="A49">
        <v>48</v>
      </c>
      <c r="B49" s="23">
        <v>0</v>
      </c>
      <c r="C49" t="s">
        <v>873</v>
      </c>
      <c r="D49" t="s">
        <v>873</v>
      </c>
      <c r="E49" t="s">
        <v>874</v>
      </c>
      <c r="F49" s="12" t="s">
        <v>164</v>
      </c>
      <c r="H49" t="str">
        <f t="shared" si="4"/>
        <v xml:space="preserve">CASE WHEN "ADM1" LIKE 'OS%' THEN '#F9BABD' ELSE </v>
      </c>
      <c r="I49" t="str">
        <f t="shared" si="5"/>
        <v xml:space="preserve">CASE WHEN right("ADM1",8) LIKE 'OS%' THEN '#F9BABD' ELSE </v>
      </c>
      <c r="J49" t="str">
        <f t="shared" si="6"/>
        <v xml:space="preserve">CASE WHEN right("ADM1",5) LIKE 'OS%' THEN '#F9BABD' ELSE </v>
      </c>
      <c r="K49" t="str">
        <f t="shared" si="7"/>
        <v xml:space="preserve">CASE WHEN right("ADM1",2) LIKE 'OS%' THEN '#F9BABD' ELSE </v>
      </c>
      <c r="M49" t="s">
        <v>829</v>
      </c>
    </row>
    <row r="50" spans="1:13" x14ac:dyDescent="0.2">
      <c r="A50">
        <v>49</v>
      </c>
      <c r="B50" s="23">
        <v>300</v>
      </c>
      <c r="C50" t="s">
        <v>512</v>
      </c>
      <c r="D50" t="s">
        <v>512</v>
      </c>
      <c r="E50" t="s">
        <v>514</v>
      </c>
      <c r="F50" s="12" t="s">
        <v>152</v>
      </c>
      <c r="H50" t="str">
        <f t="shared" si="4"/>
        <v xml:space="preserve">CASE WHEN "ADM1" LIKE 'OV%' THEN '#33A06F' ELSE </v>
      </c>
      <c r="I50" t="str">
        <f t="shared" si="5"/>
        <v xml:space="preserve">CASE WHEN right("ADM1",8) LIKE 'OV%' THEN '#33A06F' ELSE </v>
      </c>
      <c r="J50" t="str">
        <f t="shared" si="6"/>
        <v xml:space="preserve">CASE WHEN right("ADM1",5) LIKE 'OV%' THEN '#33A06F' ELSE </v>
      </c>
      <c r="K50" t="str">
        <f t="shared" si="7"/>
        <v xml:space="preserve">CASE WHEN right("ADM1",2) LIKE 'OV%' THEN '#33A06F' ELSE </v>
      </c>
      <c r="M50" t="s">
        <v>829</v>
      </c>
    </row>
    <row r="51" spans="1:13" x14ac:dyDescent="0.2">
      <c r="A51">
        <v>50</v>
      </c>
      <c r="B51" s="23">
        <v>100</v>
      </c>
      <c r="C51" t="s">
        <v>119</v>
      </c>
      <c r="D51" t="s">
        <v>138</v>
      </c>
      <c r="E51" t="s">
        <v>74</v>
      </c>
      <c r="F51" s="12" t="s">
        <v>148</v>
      </c>
      <c r="H51" t="str">
        <f t="shared" si="4"/>
        <v xml:space="preserve">CASE WHEN "ADM1" LIKE 'PO%' THEN '#94D4A4' ELSE </v>
      </c>
      <c r="I51" t="str">
        <f t="shared" si="5"/>
        <v xml:space="preserve">CASE WHEN right("ADM1",8) LIKE 'PO%' THEN '#94D4A4' ELSE </v>
      </c>
      <c r="J51" t="str">
        <f t="shared" si="6"/>
        <v xml:space="preserve">CASE WHEN right("ADM1",5) LIKE 'PO%' THEN '#94D4A4' ELSE </v>
      </c>
      <c r="K51" t="str">
        <f t="shared" si="7"/>
        <v xml:space="preserve">CASE WHEN right("ADM1",2) LIKE 'PO%' THEN '#94D4A4' ELSE </v>
      </c>
      <c r="M51" t="s">
        <v>829</v>
      </c>
    </row>
    <row r="52" spans="1:13" x14ac:dyDescent="0.2">
      <c r="A52">
        <v>51</v>
      </c>
      <c r="B52" s="23">
        <v>70</v>
      </c>
      <c r="C52" t="s">
        <v>846</v>
      </c>
      <c r="D52" t="s">
        <v>846</v>
      </c>
      <c r="E52" t="s">
        <v>847</v>
      </c>
      <c r="F52" s="12" t="s">
        <v>162</v>
      </c>
      <c r="H52" t="str">
        <f t="shared" si="4"/>
        <v xml:space="preserve">CASE WHEN "ADM1" LIKE 'PR%' THEN '#28D4A1' ELSE </v>
      </c>
      <c r="I52" t="str">
        <f t="shared" si="5"/>
        <v xml:space="preserve">CASE WHEN right("ADM1",8) LIKE 'PR%' THEN '#28D4A1' ELSE </v>
      </c>
      <c r="J52" t="str">
        <f t="shared" si="6"/>
        <v xml:space="preserve">CASE WHEN right("ADM1",5) LIKE 'PR%' THEN '#28D4A1' ELSE </v>
      </c>
      <c r="K52" t="str">
        <f t="shared" si="7"/>
        <v xml:space="preserve">CASE WHEN right("ADM1",2) LIKE 'PR%' THEN '#28D4A1' ELSE </v>
      </c>
      <c r="M52" t="s">
        <v>829</v>
      </c>
    </row>
    <row r="53" spans="1:13" x14ac:dyDescent="0.2">
      <c r="A53">
        <v>52</v>
      </c>
      <c r="B53" s="23">
        <v>0</v>
      </c>
      <c r="C53" t="s">
        <v>844</v>
      </c>
      <c r="D53" t="s">
        <v>844</v>
      </c>
      <c r="E53" t="s">
        <v>845</v>
      </c>
      <c r="F53" s="12" t="s">
        <v>170</v>
      </c>
      <c r="H53" t="str">
        <f t="shared" si="4"/>
        <v xml:space="preserve">CASE WHEN "ADM1" LIKE 'RE%' THEN '#7FD9EB' ELSE </v>
      </c>
      <c r="I53" t="str">
        <f t="shared" si="5"/>
        <v xml:space="preserve">CASE WHEN right("ADM1",8) LIKE 'RE%' THEN '#7FD9EB' ELSE </v>
      </c>
      <c r="J53" t="str">
        <f t="shared" si="6"/>
        <v xml:space="preserve">CASE WHEN right("ADM1",5) LIKE 'RE%' THEN '#7FD9EB' ELSE </v>
      </c>
      <c r="K53" t="str">
        <f t="shared" si="7"/>
        <v xml:space="preserve">CASE WHEN right("ADM1",2) LIKE 'RE%' THEN '#7FD9EB' ELSE </v>
      </c>
      <c r="M53" t="s">
        <v>829</v>
      </c>
    </row>
    <row r="54" spans="1:13" x14ac:dyDescent="0.2">
      <c r="A54">
        <v>53</v>
      </c>
      <c r="B54" s="23">
        <v>70</v>
      </c>
      <c r="C54" t="s">
        <v>425</v>
      </c>
      <c r="D54" t="s">
        <v>425</v>
      </c>
      <c r="E54" t="s">
        <v>77</v>
      </c>
      <c r="F54" s="12" t="s">
        <v>168</v>
      </c>
      <c r="H54" t="str">
        <f t="shared" si="4"/>
        <v xml:space="preserve">CASE WHEN "ADM1" LIKE 'ST%' THEN '#95245E' ELSE </v>
      </c>
      <c r="I54" t="str">
        <f t="shared" si="5"/>
        <v xml:space="preserve">CASE WHEN right("ADM1",8) LIKE 'ST%' THEN '#95245E' ELSE </v>
      </c>
      <c r="J54" t="str">
        <f t="shared" si="6"/>
        <v xml:space="preserve">CASE WHEN right("ADM1",5) LIKE 'ST%' THEN '#95245E' ELSE </v>
      </c>
      <c r="K54" t="str">
        <f t="shared" si="7"/>
        <v xml:space="preserve">CASE WHEN right("ADM1",2) LIKE 'ST%' THEN '#95245E' ELSE </v>
      </c>
      <c r="M54" t="s">
        <v>829</v>
      </c>
    </row>
    <row r="55" spans="1:13" x14ac:dyDescent="0.2">
      <c r="A55">
        <v>54</v>
      </c>
      <c r="B55" s="23">
        <v>0</v>
      </c>
      <c r="C55" t="s">
        <v>875</v>
      </c>
      <c r="D55" t="s">
        <v>875</v>
      </c>
      <c r="E55" t="s">
        <v>876</v>
      </c>
      <c r="F55" s="12" t="s">
        <v>147</v>
      </c>
      <c r="H55" t="str">
        <f t="shared" si="4"/>
        <v xml:space="preserve">CASE WHEN "ADM1" LIKE 'TB%' THEN '#C67BA3' ELSE </v>
      </c>
      <c r="I55" t="str">
        <f t="shared" si="5"/>
        <v xml:space="preserve">CASE WHEN right("ADM1",8) LIKE 'TB%' THEN '#C67BA3' ELSE </v>
      </c>
      <c r="J55" t="str">
        <f t="shared" si="6"/>
        <v xml:space="preserve">CASE WHEN right("ADM1",5) LIKE 'TB%' THEN '#C67BA3' ELSE </v>
      </c>
      <c r="K55" t="str">
        <f t="shared" si="7"/>
        <v xml:space="preserve">CASE WHEN right("ADM1",2) LIKE 'TB%' THEN '#C67BA3' ELSE </v>
      </c>
      <c r="M55" t="s">
        <v>829</v>
      </c>
    </row>
    <row r="56" spans="1:13" x14ac:dyDescent="0.2">
      <c r="A56">
        <v>55</v>
      </c>
      <c r="B56" s="23">
        <v>20</v>
      </c>
      <c r="C56" t="s">
        <v>121</v>
      </c>
      <c r="D56" t="s">
        <v>443</v>
      </c>
      <c r="E56" t="s">
        <v>78</v>
      </c>
      <c r="F56" s="12" t="s">
        <v>169</v>
      </c>
      <c r="H56" t="str">
        <f t="shared" si="4"/>
        <v xml:space="preserve">CASE WHEN "ADM1" LIKE 'TR%' THEN '#C87F00' ELSE </v>
      </c>
      <c r="I56" t="str">
        <f t="shared" si="5"/>
        <v xml:space="preserve">CASE WHEN right("ADM1",8) LIKE 'TR%' THEN '#C87F00' ELSE </v>
      </c>
      <c r="J56" t="str">
        <f t="shared" si="6"/>
        <v xml:space="preserve">CASE WHEN right("ADM1",5) LIKE 'TR%' THEN '#C87F00' ELSE </v>
      </c>
      <c r="K56" t="str">
        <f t="shared" si="7"/>
        <v xml:space="preserve">CASE WHEN right("ADM1",2) LIKE 'TR%' THEN '#C87F00' ELSE </v>
      </c>
      <c r="M56" t="s">
        <v>829</v>
      </c>
    </row>
    <row r="57" spans="1:13" x14ac:dyDescent="0.2">
      <c r="A57">
        <v>56</v>
      </c>
      <c r="B57" s="23">
        <v>20</v>
      </c>
      <c r="C57" t="s">
        <v>99</v>
      </c>
      <c r="D57" t="s">
        <v>99</v>
      </c>
      <c r="E57" t="s">
        <v>58</v>
      </c>
      <c r="F57" s="12" t="s">
        <v>157</v>
      </c>
      <c r="H57" t="str">
        <f t="shared" si="4"/>
        <v xml:space="preserve">CASE WHEN "ADM1" LIKE 'TH%' THEN '#56ED81' ELSE </v>
      </c>
      <c r="I57" t="str">
        <f t="shared" si="5"/>
        <v xml:space="preserve">CASE WHEN right("ADM1",8) LIKE 'TH%' THEN '#56ED81' ELSE </v>
      </c>
      <c r="J57" t="str">
        <f t="shared" si="6"/>
        <v xml:space="preserve">CASE WHEN right("ADM1",5) LIKE 'TH%' THEN '#56ED81' ELSE </v>
      </c>
      <c r="K57" t="str">
        <f t="shared" si="7"/>
        <v xml:space="preserve">CASE WHEN right("ADM1",2) LIKE 'TH%' THEN '#56ED81' ELSE </v>
      </c>
      <c r="M57" t="s">
        <v>829</v>
      </c>
    </row>
    <row r="58" spans="1:13" x14ac:dyDescent="0.2">
      <c r="A58">
        <v>57</v>
      </c>
      <c r="B58" s="23">
        <v>0</v>
      </c>
      <c r="C58" t="s">
        <v>864</v>
      </c>
      <c r="D58" t="s">
        <v>864</v>
      </c>
      <c r="E58" t="s">
        <v>865</v>
      </c>
      <c r="F58" s="12" t="s">
        <v>175</v>
      </c>
      <c r="H58" t="str">
        <f t="shared" si="4"/>
        <v xml:space="preserve">CASE WHEN "ADM1" LIKE 'TL%' THEN '#034A78' ELSE </v>
      </c>
      <c r="I58" t="str">
        <f t="shared" si="5"/>
        <v xml:space="preserve">CASE WHEN right("ADM1",8) LIKE 'TL%' THEN '#034A78' ELSE </v>
      </c>
      <c r="J58" t="str">
        <f t="shared" si="6"/>
        <v xml:space="preserve">CASE WHEN right("ADM1",5) LIKE 'TL%' THEN '#034A78' ELSE </v>
      </c>
      <c r="K58" t="str">
        <f t="shared" si="7"/>
        <v xml:space="preserve">CASE WHEN right("ADM1",2) LIKE 'TL%' THEN '#034A78' ELSE </v>
      </c>
      <c r="M58" t="s">
        <v>829</v>
      </c>
    </row>
    <row r="59" spans="1:13" x14ac:dyDescent="0.2">
      <c r="A59">
        <v>58</v>
      </c>
      <c r="B59" s="23">
        <v>90</v>
      </c>
      <c r="C59" t="s">
        <v>103</v>
      </c>
      <c r="D59" t="s">
        <v>131</v>
      </c>
      <c r="E59" t="s">
        <v>62</v>
      </c>
      <c r="F59" s="12" t="s">
        <v>159</v>
      </c>
      <c r="H59" t="str">
        <f t="shared" si="4"/>
        <v xml:space="preserve">CASE WHEN "ADM1" LIKE 'TO%' THEN '#EE3089' ELSE </v>
      </c>
      <c r="I59" t="str">
        <f t="shared" si="5"/>
        <v xml:space="preserve">CASE WHEN right("ADM1",8) LIKE 'TO%' THEN '#EE3089' ELSE </v>
      </c>
      <c r="J59" t="str">
        <f t="shared" si="6"/>
        <v xml:space="preserve">CASE WHEN right("ADM1",5) LIKE 'TO%' THEN '#EE3089' ELSE </v>
      </c>
      <c r="K59" t="str">
        <f t="shared" si="7"/>
        <v xml:space="preserve">CASE WHEN right("ADM1",2) LIKE 'TO%' THEN '#EE3089' ELSE </v>
      </c>
      <c r="M59" t="s">
        <v>829</v>
      </c>
    </row>
    <row r="60" spans="1:13" x14ac:dyDescent="0.2">
      <c r="A60">
        <v>59</v>
      </c>
      <c r="B60" s="23">
        <v>20</v>
      </c>
      <c r="C60" t="s">
        <v>848</v>
      </c>
      <c r="D60" t="s">
        <v>848</v>
      </c>
      <c r="E60" t="s">
        <v>857</v>
      </c>
      <c r="F60" s="12" t="s">
        <v>171</v>
      </c>
      <c r="H60" t="str">
        <f t="shared" si="4"/>
        <v xml:space="preserve">CASE WHEN "ADM1" LIKE 'TE%' THEN '#A6CEE3' ELSE </v>
      </c>
      <c r="I60" t="str">
        <f t="shared" si="5"/>
        <v xml:space="preserve">CASE WHEN right("ADM1",8) LIKE 'TE%' THEN '#A6CEE3' ELSE </v>
      </c>
      <c r="J60" t="str">
        <f t="shared" si="6"/>
        <v xml:space="preserve">CASE WHEN right("ADM1",5) LIKE 'TE%' THEN '#A6CEE3' ELSE </v>
      </c>
      <c r="K60" t="str">
        <f t="shared" si="7"/>
        <v xml:space="preserve">CASE WHEN right("ADM1",2) LIKE 'TE%' THEN '#A6CEE3' ELSE </v>
      </c>
      <c r="M60" t="s">
        <v>829</v>
      </c>
    </row>
    <row r="61" spans="1:13" x14ac:dyDescent="0.2">
      <c r="A61">
        <v>60</v>
      </c>
      <c r="B61" s="23">
        <v>400</v>
      </c>
      <c r="C61" t="s">
        <v>95</v>
      </c>
      <c r="D61" t="s">
        <v>95</v>
      </c>
      <c r="E61" t="s">
        <v>55</v>
      </c>
      <c r="F61" s="12" t="s">
        <v>152</v>
      </c>
      <c r="H61" t="str">
        <f t="shared" si="4"/>
        <v xml:space="preserve">CASE WHEN "ADM1" LIKE 'UT%' THEN '#33A06F' ELSE </v>
      </c>
      <c r="I61" t="str">
        <f t="shared" si="5"/>
        <v xml:space="preserve">CASE WHEN right("ADM1",8) LIKE 'UT%' THEN '#33A06F' ELSE </v>
      </c>
      <c r="J61" t="str">
        <f t="shared" si="6"/>
        <v xml:space="preserve">CASE WHEN right("ADM1",5) LIKE 'UT%' THEN '#33A06F' ELSE </v>
      </c>
      <c r="K61" t="str">
        <f t="shared" si="7"/>
        <v xml:space="preserve">CASE WHEN right("ADM1",2) LIKE 'UT%' THEN '#33A06F' ELSE </v>
      </c>
      <c r="M61" t="s">
        <v>829</v>
      </c>
    </row>
    <row r="62" spans="1:13" x14ac:dyDescent="0.2">
      <c r="A62">
        <v>61</v>
      </c>
      <c r="B62" s="23">
        <v>50</v>
      </c>
      <c r="C62" t="s">
        <v>122</v>
      </c>
      <c r="D62" t="s">
        <v>122</v>
      </c>
      <c r="E62" t="s">
        <v>79</v>
      </c>
      <c r="F62" s="12" t="s">
        <v>170</v>
      </c>
      <c r="H62" t="str">
        <f t="shared" si="4"/>
        <v xml:space="preserve">CASE WHEN "ADM1" LIKE 'VA%' THEN '#7FD9EB' ELSE </v>
      </c>
      <c r="I62" t="str">
        <f t="shared" si="5"/>
        <v xml:space="preserve">CASE WHEN right("ADM1",8) LIKE 'VA%' THEN '#7FD9EB' ELSE </v>
      </c>
      <c r="J62" t="str">
        <f t="shared" si="6"/>
        <v xml:space="preserve">CASE WHEN right("ADM1",5) LIKE 'VA%' THEN '#7FD9EB' ELSE </v>
      </c>
      <c r="K62" t="str">
        <f t="shared" si="7"/>
        <v xml:space="preserve">CASE WHEN right("ADM1",2) LIKE 'VA%' THEN '#7FD9EB' ELSE </v>
      </c>
      <c r="M62" t="s">
        <v>829</v>
      </c>
    </row>
    <row r="63" spans="1:13" x14ac:dyDescent="0.2">
      <c r="A63">
        <v>62</v>
      </c>
      <c r="B63" s="23">
        <v>0</v>
      </c>
      <c r="C63" t="s">
        <v>862</v>
      </c>
      <c r="D63" t="s">
        <v>862</v>
      </c>
      <c r="E63" t="s">
        <v>863</v>
      </c>
      <c r="F63" s="12" t="s">
        <v>147</v>
      </c>
      <c r="H63" t="str">
        <f t="shared" si="4"/>
        <v xml:space="preserve">CASE WHEN "ADM1" LIKE 'VD%' THEN '#C67BA3' ELSE </v>
      </c>
      <c r="I63" t="str">
        <f t="shared" si="5"/>
        <v xml:space="preserve">CASE WHEN right("ADM1",8) LIKE 'VD%' THEN '#C67BA3' ELSE </v>
      </c>
      <c r="J63" t="str">
        <f t="shared" si="6"/>
        <v xml:space="preserve">CASE WHEN right("ADM1",5) LIKE 'VD%' THEN '#C67BA3' ELSE </v>
      </c>
      <c r="K63" t="str">
        <f t="shared" si="7"/>
        <v xml:space="preserve">CASE WHEN right("ADM1",2) LIKE 'VD%' THEN '#C67BA3' ELSE </v>
      </c>
      <c r="M63" t="s">
        <v>829</v>
      </c>
    </row>
    <row r="64" spans="1:13" x14ac:dyDescent="0.2">
      <c r="A64">
        <v>63</v>
      </c>
      <c r="B64" s="23">
        <v>500</v>
      </c>
      <c r="C64" t="s">
        <v>120</v>
      </c>
      <c r="D64" t="s">
        <v>139</v>
      </c>
      <c r="E64" t="s">
        <v>76</v>
      </c>
      <c r="F64" s="12" t="s">
        <v>145</v>
      </c>
      <c r="H64" t="str">
        <f t="shared" si="4"/>
        <v xml:space="preserve">CASE WHEN "ADM1" LIKE 'VE%' THEN '#FF7F00' ELSE </v>
      </c>
      <c r="I64" t="str">
        <f t="shared" si="5"/>
        <v xml:space="preserve">CASE WHEN right("ADM1",8) LIKE 'VE%' THEN '#FF7F00' ELSE </v>
      </c>
      <c r="J64" t="str">
        <f t="shared" si="6"/>
        <v xml:space="preserve">CASE WHEN right("ADM1",5) LIKE 'VE%' THEN '#FF7F00' ELSE </v>
      </c>
      <c r="K64" t="str">
        <f t="shared" si="7"/>
        <v xml:space="preserve">CASE WHEN right("ADM1",2) LIKE 'VE%' THEN '#FF7F00' ELSE </v>
      </c>
      <c r="M64" t="s">
        <v>829</v>
      </c>
    </row>
    <row r="65" spans="1:13" x14ac:dyDescent="0.2">
      <c r="A65">
        <v>64</v>
      </c>
      <c r="B65" s="23">
        <v>20</v>
      </c>
      <c r="C65" t="s">
        <v>96</v>
      </c>
      <c r="D65" t="s">
        <v>96</v>
      </c>
      <c r="E65" t="s">
        <v>56</v>
      </c>
      <c r="F65" s="12" t="s">
        <v>175</v>
      </c>
      <c r="H65" t="str">
        <f t="shared" si="4"/>
        <v xml:space="preserve">CASE WHEN "ADM1" LIKE 'VI%' THEN '#034A78' ELSE </v>
      </c>
      <c r="I65" t="str">
        <f t="shared" si="5"/>
        <v xml:space="preserve">CASE WHEN right("ADM1",8) LIKE 'VI%' THEN '#034A78' ELSE </v>
      </c>
      <c r="J65" t="str">
        <f t="shared" si="6"/>
        <v xml:space="preserve">CASE WHEN right("ADM1",5) LIKE 'VI%' THEN '#034A78' ELSE </v>
      </c>
      <c r="K65" t="str">
        <f t="shared" si="7"/>
        <v xml:space="preserve">CASE WHEN right("ADM1",2) LIKE 'VI%' THEN '#034A78' ELSE </v>
      </c>
      <c r="M65" t="s">
        <v>829</v>
      </c>
    </row>
    <row r="66" spans="1:13" x14ac:dyDescent="0.2">
      <c r="A66">
        <v>65</v>
      </c>
      <c r="B66" s="23">
        <v>250</v>
      </c>
      <c r="C66" t="s">
        <v>97</v>
      </c>
      <c r="D66" t="s">
        <v>97</v>
      </c>
      <c r="E66" t="s">
        <v>57</v>
      </c>
      <c r="F66" s="12" t="s">
        <v>154</v>
      </c>
      <c r="H66" t="str">
        <f t="shared" si="4"/>
        <v xml:space="preserve">CASE WHEN "ADM1" LIKE 'ZE%' THEN '#E31A31' ELSE </v>
      </c>
      <c r="I66" t="str">
        <f t="shared" si="5"/>
        <v xml:space="preserve">CASE WHEN right("ADM1",8) LIKE 'ZE%' THEN '#E31A31' ELSE </v>
      </c>
      <c r="J66" t="str">
        <f t="shared" si="6"/>
        <v xml:space="preserve">CASE WHEN right("ADM1",5) LIKE 'ZE%' THEN '#E31A31' ELSE </v>
      </c>
      <c r="K66" t="str">
        <f t="shared" si="7"/>
        <v xml:space="preserve">CASE WHEN right("ADM1",2) LIKE 'ZE%' THEN '#E31A31' ELSE </v>
      </c>
      <c r="M66" t="s">
        <v>829</v>
      </c>
    </row>
    <row r="67" spans="1:13" x14ac:dyDescent="0.2">
      <c r="A67">
        <v>66</v>
      </c>
      <c r="B67" s="23">
        <v>300</v>
      </c>
      <c r="C67" s="20" t="s">
        <v>858</v>
      </c>
      <c r="D67" s="20" t="s">
        <v>424</v>
      </c>
      <c r="E67" t="s">
        <v>81</v>
      </c>
      <c r="F67" s="12" t="s">
        <v>172</v>
      </c>
      <c r="H67" t="str">
        <f t="shared" si="4"/>
        <v xml:space="preserve">CASE WHEN "ADM1" LIKE 'XX%' THEN '#AAAAAA' ELSE </v>
      </c>
      <c r="I67" t="str">
        <f t="shared" si="5"/>
        <v xml:space="preserve">CASE WHEN right("ADM1",8) LIKE 'XX%' THEN '#AAAAAA' ELSE </v>
      </c>
      <c r="J67" t="str">
        <f t="shared" si="6"/>
        <v xml:space="preserve">CASE WHEN right("ADM1",5) LIKE 'XX%' THEN '#AAAAAA' ELSE </v>
      </c>
      <c r="K67" t="str">
        <f t="shared" si="7"/>
        <v xml:space="preserve">CASE WHEN right("ADM1",2) LIKE 'XX%' THEN '#AAAAAA' ELSE </v>
      </c>
      <c r="M67" t="s">
        <v>829</v>
      </c>
    </row>
    <row r="68" spans="1:13" x14ac:dyDescent="0.2">
      <c r="A68">
        <v>67</v>
      </c>
      <c r="B68" s="23">
        <v>30</v>
      </c>
      <c r="C68" t="s">
        <v>124</v>
      </c>
      <c r="D68" t="s">
        <v>141</v>
      </c>
      <c r="E68" t="s">
        <v>82</v>
      </c>
      <c r="F68" s="12" t="s">
        <v>173</v>
      </c>
      <c r="H68" t="str">
        <f t="shared" si="4"/>
        <v xml:space="preserve">CASE WHEN "ADM1" LIKE 'EN%' THEN '#DDDDDD' ELSE </v>
      </c>
      <c r="I68" t="str">
        <f t="shared" si="5"/>
        <v xml:space="preserve">CASE WHEN right("ADM1",8) LIKE 'EN%' THEN '#DDDDDD' ELSE </v>
      </c>
      <c r="J68" t="str">
        <f t="shared" si="6"/>
        <v xml:space="preserve">CASE WHEN right("ADM1",5) LIKE 'EN%' THEN '#DDDDDD' ELSE </v>
      </c>
      <c r="K68" t="str">
        <f t="shared" si="7"/>
        <v xml:space="preserve">CASE WHEN right("ADM1",2) LIKE 'EN%' THEN '#DDDDDD' ELSE </v>
      </c>
      <c r="M68" t="s">
        <v>829</v>
      </c>
    </row>
    <row r="69" spans="1:13" x14ac:dyDescent="0.2">
      <c r="A69">
        <v>68</v>
      </c>
      <c r="B69" s="23">
        <v>60</v>
      </c>
      <c r="C69" t="s">
        <v>125</v>
      </c>
      <c r="D69" t="s">
        <v>142</v>
      </c>
      <c r="E69" t="s">
        <v>49</v>
      </c>
      <c r="F69" s="12" t="s">
        <v>174</v>
      </c>
      <c r="H69" t="str">
        <f t="shared" si="4"/>
        <v xml:space="preserve">CASE WHEN "ADM1" LIKE 'FR%' THEN '#5EA3BE' </v>
      </c>
      <c r="I69" t="str">
        <f t="shared" si="5"/>
        <v xml:space="preserve">CASE WHEN right("ADM1",8) LIKE 'FR%' THEN '#5EA3BE' </v>
      </c>
      <c r="J69" t="str">
        <f t="shared" si="6"/>
        <v xml:space="preserve">CASE WHEN right("ADM1",5) LIKE 'FR%' THEN '#5EA3BE' </v>
      </c>
      <c r="K69" t="str">
        <f t="shared" si="7"/>
        <v xml:space="preserve">CASE WHEN right("ADM1",2) LIKE 'FR%' THEN '#5EA3BE' </v>
      </c>
      <c r="M69" t="s">
        <v>829</v>
      </c>
    </row>
    <row r="70" spans="1:13" x14ac:dyDescent="0.2">
      <c r="H70" t="s">
        <v>196</v>
      </c>
      <c r="I70" t="str">
        <f>H70</f>
        <v>ELSE '#AAAAAA'</v>
      </c>
      <c r="J70" t="str">
        <f>I70</f>
        <v>ELSE '#AAAAAA'</v>
      </c>
      <c r="K70" t="str">
        <f>J70</f>
        <v>ELSE '#AAAAAA'</v>
      </c>
    </row>
    <row r="71" spans="1:13" x14ac:dyDescent="0.2">
      <c r="H71" t="s">
        <v>829</v>
      </c>
      <c r="I71" t="s">
        <v>829</v>
      </c>
      <c r="J71" t="s">
        <v>829</v>
      </c>
      <c r="K71" t="s">
        <v>829</v>
      </c>
    </row>
    <row r="72" spans="1:13" x14ac:dyDescent="0.2">
      <c r="H72" t="s">
        <v>829</v>
      </c>
      <c r="I72" t="s">
        <v>829</v>
      </c>
      <c r="J72" t="s">
        <v>829</v>
      </c>
      <c r="K72" t="s">
        <v>829</v>
      </c>
    </row>
    <row r="73" spans="1:13" x14ac:dyDescent="0.2">
      <c r="H73" t="s">
        <v>829</v>
      </c>
      <c r="I73" t="s">
        <v>829</v>
      </c>
      <c r="J73" t="s">
        <v>829</v>
      </c>
      <c r="K73" t="s">
        <v>829</v>
      </c>
    </row>
    <row r="74" spans="1:13" x14ac:dyDescent="0.2">
      <c r="H74" t="s">
        <v>829</v>
      </c>
      <c r="I74" t="s">
        <v>829</v>
      </c>
      <c r="J74" t="s">
        <v>829</v>
      </c>
      <c r="K74" t="s">
        <v>829</v>
      </c>
    </row>
    <row r="75" spans="1:13" x14ac:dyDescent="0.2">
      <c r="H75" t="s">
        <v>829</v>
      </c>
      <c r="I75" t="s">
        <v>829</v>
      </c>
      <c r="J75" t="s">
        <v>829</v>
      </c>
      <c r="K75" t="s">
        <v>829</v>
      </c>
    </row>
    <row r="76" spans="1:13" x14ac:dyDescent="0.2">
      <c r="H76" t="s">
        <v>829</v>
      </c>
      <c r="I76" t="s">
        <v>829</v>
      </c>
      <c r="J76" t="s">
        <v>829</v>
      </c>
      <c r="K76" t="s">
        <v>829</v>
      </c>
    </row>
    <row r="77" spans="1:13" x14ac:dyDescent="0.2">
      <c r="H77" t="s">
        <v>829</v>
      </c>
      <c r="I77" t="s">
        <v>829</v>
      </c>
      <c r="J77" t="s">
        <v>829</v>
      </c>
      <c r="K77" t="s">
        <v>829</v>
      </c>
    </row>
    <row r="78" spans="1:13" x14ac:dyDescent="0.2">
      <c r="H78" t="s">
        <v>829</v>
      </c>
      <c r="I78" t="s">
        <v>829</v>
      </c>
      <c r="J78" t="s">
        <v>829</v>
      </c>
      <c r="K78" t="s">
        <v>829</v>
      </c>
    </row>
    <row r="79" spans="1:13" x14ac:dyDescent="0.2">
      <c r="H79" t="s">
        <v>829</v>
      </c>
      <c r="I79" t="s">
        <v>829</v>
      </c>
      <c r="J79" t="s">
        <v>829</v>
      </c>
      <c r="K79" t="s">
        <v>829</v>
      </c>
    </row>
    <row r="80" spans="1:13" x14ac:dyDescent="0.2">
      <c r="H80" t="s">
        <v>829</v>
      </c>
      <c r="I80" t="s">
        <v>829</v>
      </c>
      <c r="J80" t="s">
        <v>829</v>
      </c>
      <c r="K80" t="s">
        <v>829</v>
      </c>
    </row>
    <row r="81" spans="8:11" x14ac:dyDescent="0.2">
      <c r="H81" t="s">
        <v>829</v>
      </c>
      <c r="I81" t="s">
        <v>829</v>
      </c>
      <c r="J81" t="s">
        <v>829</v>
      </c>
      <c r="K81" t="s">
        <v>829</v>
      </c>
    </row>
    <row r="82" spans="8:11" x14ac:dyDescent="0.2">
      <c r="H82" t="s">
        <v>829</v>
      </c>
      <c r="I82" t="s">
        <v>829</v>
      </c>
      <c r="J82" t="s">
        <v>829</v>
      </c>
      <c r="K82" t="s">
        <v>829</v>
      </c>
    </row>
    <row r="83" spans="8:11" x14ac:dyDescent="0.2">
      <c r="H83" t="s">
        <v>829</v>
      </c>
      <c r="I83" t="s">
        <v>829</v>
      </c>
      <c r="J83" t="s">
        <v>829</v>
      </c>
      <c r="K83" t="s">
        <v>829</v>
      </c>
    </row>
    <row r="84" spans="8:11" x14ac:dyDescent="0.2">
      <c r="H84" t="s">
        <v>829</v>
      </c>
      <c r="I84" t="s">
        <v>829</v>
      </c>
      <c r="J84" t="s">
        <v>829</v>
      </c>
      <c r="K84" t="s">
        <v>829</v>
      </c>
    </row>
    <row r="85" spans="8:11" x14ac:dyDescent="0.2">
      <c r="H85" t="s">
        <v>829</v>
      </c>
      <c r="I85" t="s">
        <v>829</v>
      </c>
      <c r="J85" t="s">
        <v>829</v>
      </c>
      <c r="K85" t="s">
        <v>829</v>
      </c>
    </row>
    <row r="86" spans="8:11" x14ac:dyDescent="0.2">
      <c r="H86" t="s">
        <v>829</v>
      </c>
      <c r="I86" t="s">
        <v>829</v>
      </c>
      <c r="J86" t="s">
        <v>829</v>
      </c>
      <c r="K86" t="s">
        <v>829</v>
      </c>
    </row>
    <row r="87" spans="8:11" x14ac:dyDescent="0.2">
      <c r="H87" t="s">
        <v>829</v>
      </c>
      <c r="I87" t="s">
        <v>829</v>
      </c>
      <c r="J87" t="s">
        <v>829</v>
      </c>
      <c r="K87" t="s">
        <v>829</v>
      </c>
    </row>
    <row r="88" spans="8:11" x14ac:dyDescent="0.2">
      <c r="H88" t="s">
        <v>829</v>
      </c>
      <c r="I88" t="s">
        <v>829</v>
      </c>
      <c r="J88" t="s">
        <v>829</v>
      </c>
      <c r="K88" t="s">
        <v>829</v>
      </c>
    </row>
    <row r="89" spans="8:11" x14ac:dyDescent="0.2">
      <c r="H89" t="s">
        <v>829</v>
      </c>
      <c r="I89" t="s">
        <v>829</v>
      </c>
      <c r="J89" t="s">
        <v>829</v>
      </c>
      <c r="K89" t="s">
        <v>829</v>
      </c>
    </row>
    <row r="90" spans="8:11" x14ac:dyDescent="0.2">
      <c r="H90" t="s">
        <v>829</v>
      </c>
      <c r="I90" t="s">
        <v>829</v>
      </c>
      <c r="J90" t="s">
        <v>829</v>
      </c>
      <c r="K90" t="s">
        <v>829</v>
      </c>
    </row>
    <row r="91" spans="8:11" x14ac:dyDescent="0.2">
      <c r="H91" t="s">
        <v>829</v>
      </c>
      <c r="I91" t="s">
        <v>829</v>
      </c>
      <c r="J91" t="s">
        <v>829</v>
      </c>
      <c r="K91" t="s">
        <v>829</v>
      </c>
    </row>
    <row r="92" spans="8:11" x14ac:dyDescent="0.2">
      <c r="H92" t="s">
        <v>829</v>
      </c>
      <c r="I92" t="s">
        <v>829</v>
      </c>
      <c r="J92" t="s">
        <v>829</v>
      </c>
      <c r="K92" t="s">
        <v>829</v>
      </c>
    </row>
    <row r="93" spans="8:11" x14ac:dyDescent="0.2">
      <c r="H93" t="s">
        <v>829</v>
      </c>
      <c r="I93" t="s">
        <v>829</v>
      </c>
      <c r="J93" t="s">
        <v>829</v>
      </c>
      <c r="K93" t="s">
        <v>829</v>
      </c>
    </row>
    <row r="94" spans="8:11" x14ac:dyDescent="0.2">
      <c r="H94" t="s">
        <v>829</v>
      </c>
      <c r="I94" t="s">
        <v>829</v>
      </c>
      <c r="J94" t="s">
        <v>829</v>
      </c>
      <c r="K94" t="s">
        <v>829</v>
      </c>
    </row>
    <row r="95" spans="8:11" x14ac:dyDescent="0.2">
      <c r="H95" t="s">
        <v>829</v>
      </c>
      <c r="I95" t="s">
        <v>829</v>
      </c>
      <c r="J95" t="s">
        <v>829</v>
      </c>
      <c r="K95" t="s">
        <v>829</v>
      </c>
    </row>
    <row r="96" spans="8:11" x14ac:dyDescent="0.2">
      <c r="H96" t="s">
        <v>829</v>
      </c>
      <c r="I96" t="s">
        <v>829</v>
      </c>
      <c r="J96" t="s">
        <v>829</v>
      </c>
      <c r="K96" t="s">
        <v>829</v>
      </c>
    </row>
    <row r="97" spans="8:11" x14ac:dyDescent="0.2">
      <c r="H97" t="s">
        <v>829</v>
      </c>
      <c r="I97" t="s">
        <v>829</v>
      </c>
      <c r="J97" t="s">
        <v>829</v>
      </c>
      <c r="K97" t="s">
        <v>829</v>
      </c>
    </row>
    <row r="98" spans="8:11" x14ac:dyDescent="0.2">
      <c r="H98" t="s">
        <v>829</v>
      </c>
      <c r="I98" t="s">
        <v>829</v>
      </c>
      <c r="J98" t="s">
        <v>829</v>
      </c>
      <c r="K98" t="s">
        <v>829</v>
      </c>
    </row>
    <row r="99" spans="8:11" x14ac:dyDescent="0.2">
      <c r="H99" t="s">
        <v>829</v>
      </c>
      <c r="I99" t="s">
        <v>829</v>
      </c>
      <c r="J99" t="s">
        <v>829</v>
      </c>
      <c r="K99" t="s">
        <v>829</v>
      </c>
    </row>
    <row r="100" spans="8:11" x14ac:dyDescent="0.2">
      <c r="H100" t="s">
        <v>829</v>
      </c>
      <c r="I100" t="s">
        <v>829</v>
      </c>
      <c r="J100" t="s">
        <v>829</v>
      </c>
      <c r="K100" t="s">
        <v>829</v>
      </c>
    </row>
    <row r="101" spans="8:11" x14ac:dyDescent="0.2">
      <c r="H101" t="s">
        <v>829</v>
      </c>
      <c r="I101" t="s">
        <v>829</v>
      </c>
      <c r="J101" t="s">
        <v>829</v>
      </c>
      <c r="K101" t="s">
        <v>829</v>
      </c>
    </row>
    <row r="102" spans="8:11" x14ac:dyDescent="0.2">
      <c r="H102" t="s">
        <v>829</v>
      </c>
      <c r="I102" t="s">
        <v>829</v>
      </c>
      <c r="J102" t="s">
        <v>829</v>
      </c>
      <c r="K102" t="s">
        <v>829</v>
      </c>
    </row>
    <row r="103" spans="8:11" x14ac:dyDescent="0.2">
      <c r="H103" t="s">
        <v>829</v>
      </c>
      <c r="I103" t="s">
        <v>829</v>
      </c>
      <c r="J103" t="s">
        <v>829</v>
      </c>
      <c r="K103" t="s">
        <v>829</v>
      </c>
    </row>
    <row r="104" spans="8:11" x14ac:dyDescent="0.2">
      <c r="H104" t="s">
        <v>829</v>
      </c>
      <c r="I104" t="s">
        <v>829</v>
      </c>
      <c r="J104" t="s">
        <v>829</v>
      </c>
      <c r="K104" t="s">
        <v>829</v>
      </c>
    </row>
    <row r="105" spans="8:11" x14ac:dyDescent="0.2">
      <c r="H105" t="s">
        <v>829</v>
      </c>
      <c r="I105" t="s">
        <v>829</v>
      </c>
      <c r="J105" t="s">
        <v>829</v>
      </c>
      <c r="K105" t="s">
        <v>829</v>
      </c>
    </row>
    <row r="106" spans="8:11" x14ac:dyDescent="0.2">
      <c r="H106" t="s">
        <v>829</v>
      </c>
      <c r="I106" t="s">
        <v>829</v>
      </c>
      <c r="J106" t="s">
        <v>829</v>
      </c>
      <c r="K106" t="s">
        <v>829</v>
      </c>
    </row>
    <row r="107" spans="8:11" x14ac:dyDescent="0.2">
      <c r="H107" t="s">
        <v>829</v>
      </c>
      <c r="I107" t="s">
        <v>829</v>
      </c>
      <c r="J107" t="s">
        <v>829</v>
      </c>
      <c r="K107" t="s">
        <v>829</v>
      </c>
    </row>
    <row r="108" spans="8:11" x14ac:dyDescent="0.2">
      <c r="H108" t="s">
        <v>829</v>
      </c>
      <c r="I108" t="s">
        <v>829</v>
      </c>
      <c r="J108" t="s">
        <v>829</v>
      </c>
      <c r="K108" t="s">
        <v>829</v>
      </c>
    </row>
    <row r="109" spans="8:11" x14ac:dyDescent="0.2">
      <c r="H109" t="s">
        <v>829</v>
      </c>
      <c r="I109" t="s">
        <v>829</v>
      </c>
      <c r="J109" t="s">
        <v>829</v>
      </c>
      <c r="K109" t="s">
        <v>829</v>
      </c>
    </row>
    <row r="110" spans="8:11" x14ac:dyDescent="0.2">
      <c r="H110" t="s">
        <v>829</v>
      </c>
      <c r="I110" t="s">
        <v>829</v>
      </c>
      <c r="J110" t="s">
        <v>829</v>
      </c>
      <c r="K110" t="s">
        <v>829</v>
      </c>
    </row>
    <row r="111" spans="8:11" x14ac:dyDescent="0.2">
      <c r="H111" t="s">
        <v>829</v>
      </c>
      <c r="I111" t="s">
        <v>829</v>
      </c>
      <c r="J111" t="s">
        <v>829</v>
      </c>
      <c r="K111" t="s">
        <v>829</v>
      </c>
    </row>
    <row r="112" spans="8:11" x14ac:dyDescent="0.2">
      <c r="H112" t="s">
        <v>829</v>
      </c>
      <c r="I112" t="s">
        <v>829</v>
      </c>
      <c r="J112" t="s">
        <v>829</v>
      </c>
      <c r="K112" t="s">
        <v>829</v>
      </c>
    </row>
    <row r="113" spans="8:11" x14ac:dyDescent="0.2">
      <c r="H113" t="s">
        <v>829</v>
      </c>
      <c r="I113" t="s">
        <v>829</v>
      </c>
      <c r="J113" t="s">
        <v>829</v>
      </c>
      <c r="K113" t="s">
        <v>829</v>
      </c>
    </row>
    <row r="114" spans="8:11" x14ac:dyDescent="0.2">
      <c r="H114" t="s">
        <v>829</v>
      </c>
      <c r="I114" t="s">
        <v>829</v>
      </c>
      <c r="J114" t="s">
        <v>829</v>
      </c>
      <c r="K114" t="s">
        <v>829</v>
      </c>
    </row>
    <row r="115" spans="8:11" x14ac:dyDescent="0.2">
      <c r="H115" t="s">
        <v>829</v>
      </c>
      <c r="I115" t="s">
        <v>829</v>
      </c>
      <c r="J115" t="s">
        <v>829</v>
      </c>
      <c r="K115" t="s">
        <v>829</v>
      </c>
    </row>
    <row r="116" spans="8:11" x14ac:dyDescent="0.2">
      <c r="H116" t="s">
        <v>829</v>
      </c>
      <c r="I116" t="s">
        <v>829</v>
      </c>
      <c r="J116" t="s">
        <v>829</v>
      </c>
      <c r="K116" t="s">
        <v>829</v>
      </c>
    </row>
    <row r="117" spans="8:11" x14ac:dyDescent="0.2">
      <c r="H117" t="s">
        <v>829</v>
      </c>
      <c r="I117" t="s">
        <v>829</v>
      </c>
      <c r="J117" t="s">
        <v>829</v>
      </c>
      <c r="K117" t="s">
        <v>829</v>
      </c>
    </row>
    <row r="118" spans="8:11" x14ac:dyDescent="0.2">
      <c r="H118" t="s">
        <v>829</v>
      </c>
      <c r="I118" t="s">
        <v>829</v>
      </c>
      <c r="J118" t="s">
        <v>829</v>
      </c>
      <c r="K118" t="s">
        <v>829</v>
      </c>
    </row>
    <row r="119" spans="8:11" x14ac:dyDescent="0.2">
      <c r="H119" t="s">
        <v>829</v>
      </c>
      <c r="I119" t="s">
        <v>829</v>
      </c>
      <c r="J119" t="s">
        <v>829</v>
      </c>
      <c r="K119" t="s">
        <v>829</v>
      </c>
    </row>
    <row r="120" spans="8:11" x14ac:dyDescent="0.2">
      <c r="H120" t="s">
        <v>829</v>
      </c>
      <c r="I120" t="s">
        <v>829</v>
      </c>
      <c r="J120" t="s">
        <v>829</v>
      </c>
      <c r="K120" t="s">
        <v>829</v>
      </c>
    </row>
    <row r="121" spans="8:11" x14ac:dyDescent="0.2">
      <c r="H121" t="s">
        <v>829</v>
      </c>
      <c r="I121" t="s">
        <v>829</v>
      </c>
      <c r="J121" t="s">
        <v>829</v>
      </c>
      <c r="K121" t="s">
        <v>829</v>
      </c>
    </row>
    <row r="122" spans="8:11" x14ac:dyDescent="0.2">
      <c r="H122" t="s">
        <v>829</v>
      </c>
      <c r="I122" t="s">
        <v>829</v>
      </c>
      <c r="J122" t="s">
        <v>829</v>
      </c>
      <c r="K122" t="s">
        <v>829</v>
      </c>
    </row>
    <row r="123" spans="8:11" x14ac:dyDescent="0.2">
      <c r="H123" t="s">
        <v>829</v>
      </c>
      <c r="I123" t="s">
        <v>829</v>
      </c>
      <c r="J123" t="s">
        <v>829</v>
      </c>
      <c r="K123" t="s">
        <v>829</v>
      </c>
    </row>
    <row r="124" spans="8:11" x14ac:dyDescent="0.2">
      <c r="H124" t="s">
        <v>829</v>
      </c>
      <c r="I124" t="s">
        <v>829</v>
      </c>
      <c r="J124" t="s">
        <v>829</v>
      </c>
      <c r="K124" t="s">
        <v>829</v>
      </c>
    </row>
    <row r="125" spans="8:11" x14ac:dyDescent="0.2">
      <c r="H125" t="s">
        <v>829</v>
      </c>
      <c r="I125" t="s">
        <v>829</v>
      </c>
      <c r="J125" t="s">
        <v>829</v>
      </c>
      <c r="K125" t="s">
        <v>829</v>
      </c>
    </row>
    <row r="126" spans="8:11" x14ac:dyDescent="0.2">
      <c r="H126" t="s">
        <v>829</v>
      </c>
      <c r="I126" t="s">
        <v>829</v>
      </c>
      <c r="J126" t="s">
        <v>829</v>
      </c>
      <c r="K126" t="s">
        <v>829</v>
      </c>
    </row>
    <row r="127" spans="8:11" x14ac:dyDescent="0.2">
      <c r="H127" t="s">
        <v>829</v>
      </c>
      <c r="I127" t="s">
        <v>829</v>
      </c>
      <c r="J127" t="s">
        <v>829</v>
      </c>
      <c r="K127" t="s">
        <v>829</v>
      </c>
    </row>
    <row r="128" spans="8:11" x14ac:dyDescent="0.2">
      <c r="H128" t="s">
        <v>829</v>
      </c>
      <c r="I128" t="s">
        <v>829</v>
      </c>
      <c r="J128" t="s">
        <v>829</v>
      </c>
      <c r="K128" t="s">
        <v>829</v>
      </c>
    </row>
    <row r="129" spans="8:11" x14ac:dyDescent="0.2">
      <c r="H129" t="s">
        <v>829</v>
      </c>
      <c r="I129" t="s">
        <v>829</v>
      </c>
      <c r="J129" t="s">
        <v>829</v>
      </c>
      <c r="K129" t="s">
        <v>829</v>
      </c>
    </row>
    <row r="130" spans="8:11" x14ac:dyDescent="0.2">
      <c r="H130" t="s">
        <v>829</v>
      </c>
      <c r="I130" t="s">
        <v>829</v>
      </c>
      <c r="J130" t="s">
        <v>829</v>
      </c>
      <c r="K130" t="s">
        <v>829</v>
      </c>
    </row>
    <row r="131" spans="8:11" x14ac:dyDescent="0.2">
      <c r="H131" t="s">
        <v>829</v>
      </c>
      <c r="I131" t="s">
        <v>829</v>
      </c>
      <c r="J131" t="s">
        <v>829</v>
      </c>
      <c r="K131" t="s">
        <v>829</v>
      </c>
    </row>
    <row r="132" spans="8:11" x14ac:dyDescent="0.2">
      <c r="H132" t="s">
        <v>829</v>
      </c>
      <c r="I132" t="s">
        <v>829</v>
      </c>
      <c r="J132" t="s">
        <v>829</v>
      </c>
      <c r="K132" t="s">
        <v>829</v>
      </c>
    </row>
    <row r="133" spans="8:11" x14ac:dyDescent="0.2">
      <c r="H133" t="s">
        <v>829</v>
      </c>
      <c r="I133" t="s">
        <v>829</v>
      </c>
      <c r="J133" t="s">
        <v>829</v>
      </c>
      <c r="K133" t="s">
        <v>829</v>
      </c>
    </row>
    <row r="134" spans="8:11" x14ac:dyDescent="0.2">
      <c r="H134" t="s">
        <v>829</v>
      </c>
      <c r="I134" t="s">
        <v>829</v>
      </c>
      <c r="J134" t="s">
        <v>829</v>
      </c>
      <c r="K134" t="s">
        <v>829</v>
      </c>
    </row>
    <row r="135" spans="8:11" x14ac:dyDescent="0.2">
      <c r="H135" t="s">
        <v>829</v>
      </c>
      <c r="I135" t="s">
        <v>829</v>
      </c>
      <c r="J135" t="s">
        <v>829</v>
      </c>
      <c r="K135" t="s">
        <v>829</v>
      </c>
    </row>
    <row r="136" spans="8:11" x14ac:dyDescent="0.2">
      <c r="H136" t="s">
        <v>829</v>
      </c>
      <c r="I136" t="s">
        <v>829</v>
      </c>
      <c r="J136" t="s">
        <v>829</v>
      </c>
      <c r="K136" t="s">
        <v>829</v>
      </c>
    </row>
    <row r="137" spans="8:11" x14ac:dyDescent="0.2">
      <c r="H137" t="s">
        <v>829</v>
      </c>
      <c r="I137" t="s">
        <v>829</v>
      </c>
      <c r="J137" t="s">
        <v>829</v>
      </c>
      <c r="K137" t="s">
        <v>829</v>
      </c>
    </row>
    <row r="138" spans="8:11" x14ac:dyDescent="0.2">
      <c r="H138" t="s">
        <v>829</v>
      </c>
      <c r="I138" t="s">
        <v>829</v>
      </c>
      <c r="J138" t="s">
        <v>829</v>
      </c>
      <c r="K138" t="s">
        <v>829</v>
      </c>
    </row>
  </sheetData>
  <sortState xmlns:xlrd2="http://schemas.microsoft.com/office/spreadsheetml/2017/richdata2" ref="A2:K69">
    <sortCondition ref="A1:A69"/>
  </sortState>
  <conditionalFormatting sqref="C1:C1048576">
    <cfRule type="duplicateValues" dxfId="5" priority="6"/>
  </conditionalFormatting>
  <conditionalFormatting sqref="D16">
    <cfRule type="duplicateValues" dxfId="4" priority="1"/>
  </conditionalFormatting>
  <conditionalFormatting sqref="D23">
    <cfRule type="duplicateValues" dxfId="3" priority="2"/>
  </conditionalFormatting>
  <conditionalFormatting sqref="D24:D1048576 D1:D15 D17:D22">
    <cfRule type="duplicateValues" dxfId="2" priority="5"/>
  </conditionalFormatting>
  <conditionalFormatting sqref="E1:E1048576">
    <cfRule type="duplicateValues" dxfId="1" priority="4"/>
  </conditionalFormatting>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69"/>
  <sheetViews>
    <sheetView workbookViewId="0">
      <pane ySplit="1" topLeftCell="A2" activePane="bottomLeft" state="frozen"/>
      <selection pane="bottomLeft" activeCell="K40" sqref="K40"/>
    </sheetView>
  </sheetViews>
  <sheetFormatPr baseColWidth="10" defaultRowHeight="15" x14ac:dyDescent="0.2"/>
  <cols>
    <col min="1" max="1" width="21" style="1" bestFit="1" customWidth="1"/>
    <col min="2" max="2" width="8.6640625" style="1" bestFit="1" customWidth="1"/>
    <col min="3" max="6" width="19.33203125" customWidth="1"/>
    <col min="7" max="10" width="8.6640625" bestFit="1" customWidth="1"/>
    <col min="11" max="11" width="107.5" customWidth="1"/>
  </cols>
  <sheetData>
    <row r="1" spans="1:11" s="1" customFormat="1" x14ac:dyDescent="0.2">
      <c r="A1" s="1" t="s">
        <v>202</v>
      </c>
      <c r="B1" s="1" t="s">
        <v>37</v>
      </c>
      <c r="C1" s="1" t="s">
        <v>38</v>
      </c>
      <c r="D1" s="1" t="s">
        <v>39</v>
      </c>
      <c r="E1" s="1" t="s">
        <v>40</v>
      </c>
      <c r="F1" s="1" t="s">
        <v>41</v>
      </c>
      <c r="G1" s="1" t="s">
        <v>42</v>
      </c>
      <c r="H1" s="1" t="s">
        <v>43</v>
      </c>
      <c r="I1" s="1" t="s">
        <v>45</v>
      </c>
      <c r="J1" s="1" t="s">
        <v>46</v>
      </c>
      <c r="K1" s="1" t="s">
        <v>527</v>
      </c>
    </row>
    <row r="2" spans="1:11" x14ac:dyDescent="0.2">
      <c r="A2" s="1" t="s">
        <v>137</v>
      </c>
      <c r="B2" t="s">
        <v>73</v>
      </c>
      <c r="C2" t="s">
        <v>265</v>
      </c>
      <c r="K2" t="s">
        <v>561</v>
      </c>
    </row>
    <row r="3" spans="1:11" x14ac:dyDescent="0.2">
      <c r="A3" s="1" t="s">
        <v>129</v>
      </c>
      <c r="B3" t="s">
        <v>60</v>
      </c>
      <c r="C3" t="s">
        <v>265</v>
      </c>
      <c r="K3" t="s">
        <v>525</v>
      </c>
    </row>
    <row r="4" spans="1:11" x14ac:dyDescent="0.2">
      <c r="A4" s="1" t="s">
        <v>855</v>
      </c>
      <c r="B4" t="s">
        <v>856</v>
      </c>
    </row>
    <row r="5" spans="1:11" x14ac:dyDescent="0.2">
      <c r="A5" s="1" t="s">
        <v>839</v>
      </c>
      <c r="B5" t="s">
        <v>840</v>
      </c>
      <c r="C5" t="s">
        <v>879</v>
      </c>
      <c r="D5" t="s">
        <v>265</v>
      </c>
      <c r="E5" t="s">
        <v>880</v>
      </c>
    </row>
    <row r="6" spans="1:11" x14ac:dyDescent="0.2">
      <c r="A6" s="1" t="s">
        <v>837</v>
      </c>
      <c r="B6" t="s">
        <v>834</v>
      </c>
    </row>
    <row r="7" spans="1:11" x14ac:dyDescent="0.2">
      <c r="A7" s="1" t="s">
        <v>294</v>
      </c>
      <c r="B7" t="s">
        <v>295</v>
      </c>
      <c r="C7" t="s">
        <v>881</v>
      </c>
    </row>
    <row r="8" spans="1:11" x14ac:dyDescent="0.2">
      <c r="A8" s="1" t="s">
        <v>129</v>
      </c>
      <c r="B8" t="s">
        <v>87</v>
      </c>
      <c r="C8" t="s">
        <v>265</v>
      </c>
      <c r="K8" t="s">
        <v>525</v>
      </c>
    </row>
    <row r="9" spans="1:11" x14ac:dyDescent="0.2">
      <c r="A9" s="1" t="s">
        <v>110</v>
      </c>
      <c r="B9" t="s">
        <v>70</v>
      </c>
      <c r="C9" t="s">
        <v>966</v>
      </c>
      <c r="K9" t="s">
        <v>965</v>
      </c>
    </row>
    <row r="10" spans="1:11" x14ac:dyDescent="0.2">
      <c r="A10" s="1" t="s">
        <v>102</v>
      </c>
      <c r="B10" t="s">
        <v>61</v>
      </c>
      <c r="C10" t="s">
        <v>748</v>
      </c>
      <c r="D10" t="s">
        <v>747</v>
      </c>
      <c r="E10" t="s">
        <v>204</v>
      </c>
      <c r="F10" t="s">
        <v>205</v>
      </c>
      <c r="K10" t="s">
        <v>526</v>
      </c>
    </row>
    <row r="11" spans="1:11" x14ac:dyDescent="0.2">
      <c r="A11" s="1" t="s">
        <v>83</v>
      </c>
      <c r="B11" t="s">
        <v>47</v>
      </c>
      <c r="K11" t="s">
        <v>530</v>
      </c>
    </row>
    <row r="12" spans="1:11" x14ac:dyDescent="0.2">
      <c r="A12" s="1" t="s">
        <v>832</v>
      </c>
      <c r="B12" t="s">
        <v>833</v>
      </c>
    </row>
    <row r="13" spans="1:11" x14ac:dyDescent="0.2">
      <c r="A13" s="1" t="s">
        <v>133</v>
      </c>
      <c r="B13" t="s">
        <v>65</v>
      </c>
      <c r="C13" t="s">
        <v>265</v>
      </c>
      <c r="K13" t="s">
        <v>528</v>
      </c>
    </row>
    <row r="14" spans="1:11" x14ac:dyDescent="0.2">
      <c r="A14" s="1" t="s">
        <v>860</v>
      </c>
      <c r="B14" t="s">
        <v>861</v>
      </c>
    </row>
    <row r="15" spans="1:11" x14ac:dyDescent="0.2">
      <c r="A15" s="1" t="s">
        <v>853</v>
      </c>
      <c r="B15" t="s">
        <v>854</v>
      </c>
    </row>
    <row r="16" spans="1:11" x14ac:dyDescent="0.2">
      <c r="A16" s="1" t="s">
        <v>128</v>
      </c>
      <c r="B16" t="s">
        <v>53</v>
      </c>
      <c r="C16" t="s">
        <v>521</v>
      </c>
      <c r="D16" t="s">
        <v>522</v>
      </c>
      <c r="E16" t="s">
        <v>523</v>
      </c>
      <c r="F16" t="s">
        <v>524</v>
      </c>
      <c r="K16" t="s">
        <v>529</v>
      </c>
    </row>
    <row r="17" spans="1:11" x14ac:dyDescent="0.2">
      <c r="A17" s="1" t="s">
        <v>84</v>
      </c>
      <c r="B17" t="s">
        <v>48</v>
      </c>
      <c r="K17" t="s">
        <v>530</v>
      </c>
    </row>
    <row r="18" spans="1:11" x14ac:dyDescent="0.2">
      <c r="A18" s="1" t="s">
        <v>107</v>
      </c>
      <c r="B18" t="s">
        <v>66</v>
      </c>
      <c r="C18" t="s">
        <v>291</v>
      </c>
      <c r="D18" t="s">
        <v>290</v>
      </c>
      <c r="K18" t="s">
        <v>546</v>
      </c>
    </row>
    <row r="19" spans="1:11" x14ac:dyDescent="0.2">
      <c r="A19" s="1" t="s">
        <v>513</v>
      </c>
      <c r="B19" t="s">
        <v>515</v>
      </c>
      <c r="C19" t="s">
        <v>967</v>
      </c>
      <c r="D19" t="s">
        <v>968</v>
      </c>
      <c r="K19" t="s">
        <v>530</v>
      </c>
    </row>
    <row r="20" spans="1:11" x14ac:dyDescent="0.2">
      <c r="A20" s="1" t="s">
        <v>197</v>
      </c>
      <c r="B20" t="s">
        <v>54</v>
      </c>
      <c r="C20" t="s">
        <v>969</v>
      </c>
      <c r="D20" t="s">
        <v>968</v>
      </c>
    </row>
    <row r="21" spans="1:11" x14ac:dyDescent="0.2">
      <c r="A21" s="1" t="s">
        <v>141</v>
      </c>
      <c r="B21" t="s">
        <v>82</v>
      </c>
      <c r="C21" t="s">
        <v>970</v>
      </c>
    </row>
    <row r="22" spans="1:11" x14ac:dyDescent="0.2">
      <c r="A22" s="1" t="s">
        <v>118</v>
      </c>
      <c r="B22" t="s">
        <v>75</v>
      </c>
    </row>
    <row r="23" spans="1:11" x14ac:dyDescent="0.2">
      <c r="A23" s="1" t="s">
        <v>838</v>
      </c>
      <c r="B23" t="s">
        <v>835</v>
      </c>
    </row>
    <row r="24" spans="1:11" x14ac:dyDescent="0.2">
      <c r="A24" s="1" t="s">
        <v>140</v>
      </c>
      <c r="B24" t="s">
        <v>80</v>
      </c>
      <c r="C24" t="s">
        <v>265</v>
      </c>
      <c r="D24" t="s">
        <v>972</v>
      </c>
      <c r="E24" t="s">
        <v>968</v>
      </c>
      <c r="K24" t="s">
        <v>971</v>
      </c>
    </row>
    <row r="25" spans="1:11" x14ac:dyDescent="0.2">
      <c r="A25" s="1" t="s">
        <v>142</v>
      </c>
      <c r="B25" t="s">
        <v>49</v>
      </c>
    </row>
    <row r="26" spans="1:11" x14ac:dyDescent="0.2">
      <c r="A26" s="1" t="s">
        <v>198</v>
      </c>
      <c r="B26" t="s">
        <v>86</v>
      </c>
      <c r="C26" t="s">
        <v>203</v>
      </c>
      <c r="D26" t="s">
        <v>973</v>
      </c>
      <c r="K26" t="s">
        <v>530</v>
      </c>
    </row>
    <row r="27" spans="1:11" x14ac:dyDescent="0.2">
      <c r="A27" s="1" t="s">
        <v>126</v>
      </c>
      <c r="B27" t="s">
        <v>50</v>
      </c>
      <c r="C27" t="s">
        <v>203</v>
      </c>
      <c r="D27" t="s">
        <v>500</v>
      </c>
      <c r="E27" t="s">
        <v>501</v>
      </c>
      <c r="K27" t="s">
        <v>534</v>
      </c>
    </row>
    <row r="28" spans="1:11" x14ac:dyDescent="0.2">
      <c r="A28" s="1" t="s">
        <v>89</v>
      </c>
      <c r="B28" t="s">
        <v>51</v>
      </c>
      <c r="C28" t="s">
        <v>203</v>
      </c>
      <c r="D28" t="s">
        <v>968</v>
      </c>
      <c r="K28" t="s">
        <v>530</v>
      </c>
    </row>
    <row r="29" spans="1:11" x14ac:dyDescent="0.2">
      <c r="A29" s="1" t="s">
        <v>132</v>
      </c>
      <c r="B29" t="s">
        <v>63</v>
      </c>
      <c r="C29" t="s">
        <v>265</v>
      </c>
      <c r="D29" t="s">
        <v>283</v>
      </c>
      <c r="K29" t="s">
        <v>533</v>
      </c>
    </row>
    <row r="30" spans="1:11" x14ac:dyDescent="0.2">
      <c r="A30" s="1" t="s">
        <v>91</v>
      </c>
      <c r="B30" t="s">
        <v>52</v>
      </c>
      <c r="C30" t="s">
        <v>763</v>
      </c>
      <c r="D30" t="s">
        <v>764</v>
      </c>
      <c r="E30" t="s">
        <v>252</v>
      </c>
      <c r="F30" t="s">
        <v>253</v>
      </c>
      <c r="K30" t="s">
        <v>531</v>
      </c>
    </row>
    <row r="31" spans="1:11" x14ac:dyDescent="0.2">
      <c r="A31" s="1" t="s">
        <v>98</v>
      </c>
      <c r="B31" t="s">
        <v>59</v>
      </c>
    </row>
    <row r="32" spans="1:11" x14ac:dyDescent="0.2">
      <c r="A32" s="1" t="s">
        <v>105</v>
      </c>
      <c r="B32" t="s">
        <v>64</v>
      </c>
    </row>
    <row r="33" spans="1:11" x14ac:dyDescent="0.2">
      <c r="A33" s="1" t="s">
        <v>127</v>
      </c>
      <c r="B33" t="s">
        <v>114</v>
      </c>
      <c r="C33" t="s">
        <v>523</v>
      </c>
      <c r="K33" t="s">
        <v>974</v>
      </c>
    </row>
    <row r="34" spans="1:11" x14ac:dyDescent="0.2">
      <c r="A34" s="1" t="s">
        <v>827</v>
      </c>
      <c r="B34" t="s">
        <v>828</v>
      </c>
    </row>
    <row r="35" spans="1:11" x14ac:dyDescent="0.2">
      <c r="A35" s="1" t="s">
        <v>134</v>
      </c>
      <c r="B35" t="s">
        <v>68</v>
      </c>
      <c r="C35" t="s">
        <v>289</v>
      </c>
      <c r="D35" t="s">
        <v>283</v>
      </c>
      <c r="E35" t="s">
        <v>288</v>
      </c>
      <c r="K35" t="s">
        <v>532</v>
      </c>
    </row>
    <row r="36" spans="1:11" x14ac:dyDescent="0.2">
      <c r="A36" s="1" t="s">
        <v>824</v>
      </c>
      <c r="B36" t="s">
        <v>825</v>
      </c>
      <c r="C36" t="s">
        <v>203</v>
      </c>
    </row>
    <row r="37" spans="1:11" x14ac:dyDescent="0.2">
      <c r="A37" s="1" t="s">
        <v>868</v>
      </c>
      <c r="B37" t="s">
        <v>869</v>
      </c>
    </row>
    <row r="38" spans="1:11" x14ac:dyDescent="0.2">
      <c r="A38" s="1" t="s">
        <v>108</v>
      </c>
      <c r="B38" t="s">
        <v>69</v>
      </c>
      <c r="C38" t="s">
        <v>291</v>
      </c>
      <c r="D38" t="s">
        <v>290</v>
      </c>
      <c r="K38" t="s">
        <v>536</v>
      </c>
    </row>
    <row r="39" spans="1:11" x14ac:dyDescent="0.2">
      <c r="A39" s="1" t="s">
        <v>842</v>
      </c>
      <c r="B39" t="s">
        <v>843</v>
      </c>
    </row>
    <row r="40" spans="1:11" x14ac:dyDescent="0.2">
      <c r="A40" s="1" t="s">
        <v>135</v>
      </c>
      <c r="B40" t="s">
        <v>67</v>
      </c>
      <c r="C40" t="s">
        <v>203</v>
      </c>
      <c r="D40" t="s">
        <v>993</v>
      </c>
      <c r="E40" t="s">
        <v>994</v>
      </c>
      <c r="K40" t="s">
        <v>995</v>
      </c>
    </row>
    <row r="41" spans="1:11" x14ac:dyDescent="0.2">
      <c r="A41" s="1" t="s">
        <v>830</v>
      </c>
      <c r="B41" t="s">
        <v>831</v>
      </c>
    </row>
    <row r="42" spans="1:11" x14ac:dyDescent="0.2">
      <c r="A42" s="1" t="s">
        <v>870</v>
      </c>
      <c r="B42" t="s">
        <v>871</v>
      </c>
    </row>
    <row r="43" spans="1:11" x14ac:dyDescent="0.2">
      <c r="A43" s="1" t="s">
        <v>851</v>
      </c>
      <c r="B43" t="s">
        <v>852</v>
      </c>
    </row>
    <row r="44" spans="1:11" x14ac:dyDescent="0.2">
      <c r="A44" s="1" t="s">
        <v>112</v>
      </c>
      <c r="B44" t="s">
        <v>71</v>
      </c>
    </row>
    <row r="45" spans="1:11" x14ac:dyDescent="0.2">
      <c r="A45" s="1" t="s">
        <v>820</v>
      </c>
      <c r="B45" t="s">
        <v>822</v>
      </c>
    </row>
    <row r="46" spans="1:11" x14ac:dyDescent="0.2">
      <c r="A46" s="1" t="s">
        <v>93</v>
      </c>
      <c r="B46" t="s">
        <v>115</v>
      </c>
      <c r="C46" t="s">
        <v>968</v>
      </c>
    </row>
    <row r="47" spans="1:11" x14ac:dyDescent="0.2">
      <c r="A47" s="1" t="s">
        <v>866</v>
      </c>
      <c r="B47" t="s">
        <v>867</v>
      </c>
    </row>
    <row r="48" spans="1:11" x14ac:dyDescent="0.2">
      <c r="A48" s="1" t="s">
        <v>136</v>
      </c>
      <c r="B48" t="s">
        <v>72</v>
      </c>
      <c r="C48" t="s">
        <v>203</v>
      </c>
      <c r="D48" t="s">
        <v>968</v>
      </c>
      <c r="K48" t="s">
        <v>975</v>
      </c>
    </row>
    <row r="49" spans="1:11" x14ac:dyDescent="0.2">
      <c r="A49" s="1" t="s">
        <v>849</v>
      </c>
      <c r="B49" t="s">
        <v>850</v>
      </c>
    </row>
    <row r="50" spans="1:11" x14ac:dyDescent="0.2">
      <c r="A50" s="1" t="s">
        <v>877</v>
      </c>
      <c r="B50" t="s">
        <v>878</v>
      </c>
    </row>
    <row r="51" spans="1:11" x14ac:dyDescent="0.2">
      <c r="A51" s="1" t="s">
        <v>873</v>
      </c>
      <c r="B51" t="s">
        <v>874</v>
      </c>
    </row>
    <row r="52" spans="1:11" x14ac:dyDescent="0.2">
      <c r="A52" s="1" t="s">
        <v>512</v>
      </c>
      <c r="B52" t="s">
        <v>514</v>
      </c>
      <c r="C52" t="s">
        <v>203</v>
      </c>
      <c r="K52" t="s">
        <v>530</v>
      </c>
    </row>
    <row r="53" spans="1:11" x14ac:dyDescent="0.2">
      <c r="A53" s="1" t="s">
        <v>138</v>
      </c>
      <c r="B53" t="s">
        <v>74</v>
      </c>
      <c r="C53" t="s">
        <v>265</v>
      </c>
      <c r="K53" t="s">
        <v>561</v>
      </c>
    </row>
    <row r="54" spans="1:11" x14ac:dyDescent="0.2">
      <c r="A54" s="1" t="s">
        <v>846</v>
      </c>
      <c r="B54" t="s">
        <v>847</v>
      </c>
      <c r="C54" t="s">
        <v>523</v>
      </c>
      <c r="D54" t="s">
        <v>968</v>
      </c>
      <c r="K54" t="s">
        <v>976</v>
      </c>
    </row>
    <row r="55" spans="1:11" x14ac:dyDescent="0.2">
      <c r="A55" s="1" t="s">
        <v>844</v>
      </c>
      <c r="B55" t="s">
        <v>845</v>
      </c>
    </row>
    <row r="56" spans="1:11" x14ac:dyDescent="0.2">
      <c r="A56" s="1" t="s">
        <v>425</v>
      </c>
      <c r="B56" t="s">
        <v>77</v>
      </c>
      <c r="C56" t="s">
        <v>292</v>
      </c>
      <c r="D56" t="s">
        <v>293</v>
      </c>
      <c r="K56" t="s">
        <v>535</v>
      </c>
    </row>
    <row r="57" spans="1:11" x14ac:dyDescent="0.2">
      <c r="A57" s="1" t="s">
        <v>875</v>
      </c>
      <c r="B57" t="s">
        <v>876</v>
      </c>
    </row>
    <row r="58" spans="1:11" x14ac:dyDescent="0.2">
      <c r="A58" s="1" t="s">
        <v>848</v>
      </c>
      <c r="B58" t="s">
        <v>857</v>
      </c>
      <c r="C58" t="s">
        <v>523</v>
      </c>
      <c r="D58" t="s">
        <v>968</v>
      </c>
      <c r="K58" t="s">
        <v>976</v>
      </c>
    </row>
    <row r="59" spans="1:11" x14ac:dyDescent="0.2">
      <c r="A59" s="1" t="s">
        <v>99</v>
      </c>
      <c r="B59" t="s">
        <v>58</v>
      </c>
    </row>
    <row r="60" spans="1:11" x14ac:dyDescent="0.2">
      <c r="A60" s="1" t="s">
        <v>864</v>
      </c>
      <c r="B60" t="s">
        <v>865</v>
      </c>
    </row>
    <row r="61" spans="1:11" x14ac:dyDescent="0.2">
      <c r="A61" s="1" t="s">
        <v>131</v>
      </c>
      <c r="B61" t="s">
        <v>62</v>
      </c>
      <c r="C61" t="s">
        <v>204</v>
      </c>
      <c r="K61" t="s">
        <v>977</v>
      </c>
    </row>
    <row r="62" spans="1:11" x14ac:dyDescent="0.2">
      <c r="A62" s="1" t="s">
        <v>443</v>
      </c>
      <c r="B62" t="s">
        <v>78</v>
      </c>
      <c r="K62" t="s">
        <v>525</v>
      </c>
    </row>
    <row r="63" spans="1:11" x14ac:dyDescent="0.2">
      <c r="A63" s="1" t="s">
        <v>95</v>
      </c>
      <c r="B63" t="s">
        <v>55</v>
      </c>
      <c r="C63" t="s">
        <v>203</v>
      </c>
      <c r="D63" t="s">
        <v>968</v>
      </c>
      <c r="K63" t="s">
        <v>530</v>
      </c>
    </row>
    <row r="64" spans="1:11" x14ac:dyDescent="0.2">
      <c r="A64" s="1" t="s">
        <v>122</v>
      </c>
      <c r="B64" t="s">
        <v>79</v>
      </c>
      <c r="C64" t="s">
        <v>979</v>
      </c>
      <c r="D64" t="s">
        <v>978</v>
      </c>
      <c r="K64" t="s">
        <v>530</v>
      </c>
    </row>
    <row r="65" spans="1:11" x14ac:dyDescent="0.2">
      <c r="A65" s="1" t="s">
        <v>862</v>
      </c>
      <c r="B65" t="s">
        <v>863</v>
      </c>
    </row>
    <row r="66" spans="1:11" x14ac:dyDescent="0.2">
      <c r="A66" s="1" t="s">
        <v>139</v>
      </c>
      <c r="B66" t="s">
        <v>76</v>
      </c>
      <c r="C66" t="s">
        <v>265</v>
      </c>
      <c r="K66" t="s">
        <v>561</v>
      </c>
    </row>
    <row r="67" spans="1:11" x14ac:dyDescent="0.2">
      <c r="A67" s="1" t="s">
        <v>96</v>
      </c>
      <c r="B67" t="s">
        <v>56</v>
      </c>
      <c r="C67" t="s">
        <v>251</v>
      </c>
      <c r="K67" t="s">
        <v>531</v>
      </c>
    </row>
    <row r="68" spans="1:11" x14ac:dyDescent="0.2">
      <c r="A68" s="1" t="s">
        <v>424</v>
      </c>
      <c r="B68" t="s">
        <v>81</v>
      </c>
      <c r="C68" t="s">
        <v>435</v>
      </c>
    </row>
    <row r="69" spans="1:11" x14ac:dyDescent="0.2">
      <c r="A69" s="1" t="s">
        <v>97</v>
      </c>
      <c r="B69" t="s">
        <v>57</v>
      </c>
      <c r="C69" t="s">
        <v>414</v>
      </c>
      <c r="D69" t="s">
        <v>411</v>
      </c>
      <c r="E69" t="s">
        <v>412</v>
      </c>
      <c r="F69" s="10" t="s">
        <v>413</v>
      </c>
      <c r="K69" t="s">
        <v>530</v>
      </c>
    </row>
  </sheetData>
  <autoFilter ref="A1:K19" xr:uid="{00000000-0001-0000-0400-000000000000}">
    <sortState xmlns:xlrd2="http://schemas.microsoft.com/office/spreadsheetml/2017/richdata2" ref="A2:K69">
      <sortCondition ref="B1:B69"/>
    </sortState>
  </autoFilter>
  <sortState xmlns:xlrd2="http://schemas.microsoft.com/office/spreadsheetml/2017/richdata2" ref="A2:J19">
    <sortCondition ref="A2:A19"/>
  </sortState>
  <conditionalFormatting sqref="B1:B1048576">
    <cfRule type="duplicateValues" dxfId="0" priority="1"/>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1"/>
  <sheetViews>
    <sheetView workbookViewId="0">
      <pane ySplit="1" topLeftCell="A2" activePane="bottomLeft" state="frozen"/>
      <selection pane="bottomLeft" activeCell="H37" sqref="H37"/>
    </sheetView>
  </sheetViews>
  <sheetFormatPr baseColWidth="10" defaultRowHeight="15" x14ac:dyDescent="0.2"/>
  <sheetData>
    <row r="1" spans="1:13" s="1" customFormat="1" x14ac:dyDescent="0.2">
      <c r="A1" s="13" t="s">
        <v>11</v>
      </c>
      <c r="B1" s="13" t="s">
        <v>12</v>
      </c>
      <c r="C1" s="13" t="s">
        <v>13</v>
      </c>
      <c r="D1" s="13" t="s">
        <v>14</v>
      </c>
      <c r="E1" s="13" t="s">
        <v>16</v>
      </c>
      <c r="F1" s="13" t="s">
        <v>22</v>
      </c>
      <c r="G1" s="13" t="s">
        <v>18</v>
      </c>
      <c r="H1" s="13" t="s">
        <v>17</v>
      </c>
      <c r="I1" s="13" t="s">
        <v>20</v>
      </c>
      <c r="J1" s="13" t="s">
        <v>26</v>
      </c>
      <c r="K1" s="13" t="s">
        <v>21</v>
      </c>
      <c r="L1" s="13" t="s">
        <v>23</v>
      </c>
      <c r="M1" s="13" t="s">
        <v>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Werkbladen</vt:lpstr>
      </vt:variant>
      <vt:variant>
        <vt:i4>8</vt:i4>
      </vt:variant>
    </vt:vector>
  </HeadingPairs>
  <TitlesOfParts>
    <vt:vector size="8" baseType="lpstr">
      <vt:lpstr>Center points</vt:lpstr>
      <vt:lpstr>Polygons</vt:lpstr>
      <vt:lpstr>Landscape</vt:lpstr>
      <vt:lpstr>README</vt:lpstr>
      <vt:lpstr>Bibliography</vt:lpstr>
      <vt:lpstr>Codes regions</vt:lpstr>
      <vt:lpstr>Administrative subdivisions</vt:lpstr>
      <vt:lpstr>ID Reference 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Rombert Stapel</dc:creator>
  <cp:lastModifiedBy>Rombert Stapel</cp:lastModifiedBy>
  <dcterms:created xsi:type="dcterms:W3CDTF">2017-12-05T14:15:00Z</dcterms:created>
  <dcterms:modified xsi:type="dcterms:W3CDTF">2024-09-19T20:15:35Z</dcterms:modified>
</cp:coreProperties>
</file>